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C:\Users\kea\Desktop\"/>
    </mc:Choice>
  </mc:AlternateContent>
  <xr:revisionPtr revIDLastSave="0" documentId="13_ncr:1_{28547792-D34F-4603-BCE1-873460BC9B25}" xr6:coauthVersionLast="47" xr6:coauthVersionMax="47" xr10:uidLastSave="{00000000-0000-0000-0000-000000000000}"/>
  <bookViews>
    <workbookView xWindow="-120" yWindow="-120" windowWidth="29040" windowHeight="15840" xr2:uid="{00000000-000D-0000-FFFF-FFFF00000000}"/>
  </bookViews>
  <sheets>
    <sheet name="Outcome&amp;Interview" sheetId="1" r:id="rId1"/>
    <sheet name="Medical&amp;Info" sheetId="2" r:id="rId2"/>
    <sheet name="PTS2-5" sheetId="3" r:id="rId3"/>
    <sheet name="PTWC" sheetId="4" r:id="rId4"/>
    <sheet name="Ranges" sheetId="5" r:id="rId5"/>
  </sheets>
  <externalReferences>
    <externalReference r:id="rId6"/>
  </externalReferences>
  <definedNames>
    <definedName name="_xlnm.Print_Area" localSheetId="2">'PTS2-5'!$A$1:$AB$45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4" l="1"/>
  <c r="L38" i="4"/>
  <c r="K38" i="4"/>
  <c r="J38" i="4"/>
  <c r="I38" i="4"/>
  <c r="H38" i="4"/>
  <c r="M37" i="4"/>
  <c r="L37" i="4"/>
  <c r="K37" i="4"/>
  <c r="J37" i="4"/>
  <c r="I37" i="4"/>
  <c r="H37" i="4"/>
  <c r="M36" i="4"/>
  <c r="L36" i="4"/>
  <c r="K36" i="4"/>
  <c r="J36" i="4"/>
  <c r="I36" i="4"/>
  <c r="H36" i="4"/>
  <c r="M35" i="4"/>
  <c r="L35" i="4"/>
  <c r="K35" i="4"/>
  <c r="J35" i="4"/>
  <c r="I35" i="4"/>
  <c r="H35" i="4"/>
  <c r="M34" i="4"/>
  <c r="L34" i="4"/>
  <c r="K34" i="4"/>
  <c r="J34" i="4"/>
  <c r="I34" i="4"/>
  <c r="H34" i="4"/>
  <c r="M33" i="4"/>
  <c r="L33" i="4"/>
  <c r="K33" i="4"/>
  <c r="J33" i="4"/>
  <c r="I33" i="4"/>
  <c r="H33" i="4"/>
  <c r="M32" i="4"/>
  <c r="L32" i="4"/>
  <c r="K32" i="4"/>
  <c r="J32" i="4"/>
  <c r="I32" i="4"/>
  <c r="H32" i="4"/>
  <c r="M31" i="4"/>
  <c r="L31" i="4"/>
  <c r="K31" i="4"/>
  <c r="J31" i="4"/>
  <c r="I31" i="4"/>
  <c r="H31" i="4"/>
  <c r="M30" i="4"/>
  <c r="L30" i="4"/>
  <c r="K30" i="4"/>
  <c r="J30" i="4"/>
  <c r="I30" i="4"/>
  <c r="H30" i="4"/>
  <c r="M29" i="4"/>
  <c r="L29" i="4"/>
  <c r="K29" i="4"/>
  <c r="J29" i="4"/>
  <c r="I29" i="4"/>
  <c r="H29" i="4"/>
  <c r="M28" i="4"/>
  <c r="L28" i="4"/>
  <c r="K28" i="4"/>
  <c r="J28" i="4"/>
  <c r="I28" i="4"/>
  <c r="H28" i="4"/>
  <c r="M27" i="4"/>
  <c r="L27" i="4"/>
  <c r="K27" i="4"/>
  <c r="J27" i="4"/>
  <c r="I27" i="4"/>
  <c r="H27" i="4"/>
  <c r="M26" i="4"/>
  <c r="L26" i="4"/>
  <c r="K26" i="4"/>
  <c r="J26" i="4"/>
  <c r="I26" i="4"/>
  <c r="H26" i="4"/>
  <c r="L25" i="4"/>
  <c r="M25" i="4" s="1"/>
  <c r="J25" i="4"/>
  <c r="K25" i="4"/>
  <c r="H25" i="4"/>
  <c r="I25" i="4" s="1"/>
  <c r="L24" i="4"/>
  <c r="M24" i="4" s="1"/>
  <c r="J24" i="4"/>
  <c r="K24" i="4" s="1"/>
  <c r="H24" i="4"/>
  <c r="I24" i="4" s="1"/>
  <c r="M23" i="4"/>
  <c r="L23" i="4"/>
  <c r="K23" i="4"/>
  <c r="J23" i="4"/>
  <c r="I23" i="4"/>
  <c r="H23" i="4"/>
  <c r="T22" i="4"/>
  <c r="S22" i="4"/>
  <c r="R22" i="4"/>
  <c r="M22" i="4"/>
  <c r="L22" i="4"/>
  <c r="K22" i="4"/>
  <c r="J22" i="4"/>
  <c r="I22" i="4"/>
  <c r="H22" i="4"/>
  <c r="T21" i="4"/>
  <c r="S21" i="4"/>
  <c r="R21" i="4"/>
  <c r="M21" i="4"/>
  <c r="L21" i="4"/>
  <c r="K21" i="4"/>
  <c r="J21" i="4"/>
  <c r="I21" i="4"/>
  <c r="H21" i="4"/>
  <c r="M20" i="4"/>
  <c r="L20" i="4"/>
  <c r="K20" i="4"/>
  <c r="J20" i="4"/>
  <c r="I20" i="4"/>
  <c r="H20" i="4"/>
  <c r="M19" i="4"/>
  <c r="L19" i="4"/>
  <c r="K19" i="4"/>
  <c r="J19" i="4"/>
  <c r="I19" i="4"/>
  <c r="H19" i="4"/>
  <c r="M18" i="4"/>
  <c r="L18" i="4"/>
  <c r="K18" i="4"/>
  <c r="J18" i="4"/>
  <c r="I18" i="4"/>
  <c r="H18" i="4"/>
  <c r="M17" i="4"/>
  <c r="L17" i="4"/>
  <c r="K17" i="4"/>
  <c r="J17" i="4"/>
  <c r="I17" i="4"/>
  <c r="H17" i="4"/>
  <c r="M16" i="4"/>
  <c r="L16" i="4"/>
  <c r="K16" i="4"/>
  <c r="J16" i="4"/>
  <c r="I16" i="4"/>
  <c r="H16" i="4"/>
  <c r="AA15" i="4"/>
  <c r="AA17" i="4" s="1"/>
  <c r="M15" i="4"/>
  <c r="L15" i="4"/>
  <c r="K15" i="4"/>
  <c r="J15" i="4"/>
  <c r="I15" i="4"/>
  <c r="H15" i="4"/>
  <c r="M14" i="4"/>
  <c r="L14" i="4"/>
  <c r="K14" i="4"/>
  <c r="J14" i="4"/>
  <c r="I14" i="4"/>
  <c r="H14" i="4"/>
  <c r="M13" i="4"/>
  <c r="L13" i="4"/>
  <c r="K13" i="4"/>
  <c r="J13" i="4"/>
  <c r="I13" i="4"/>
  <c r="H13" i="4"/>
  <c r="M12" i="4"/>
  <c r="L12" i="4"/>
  <c r="K12" i="4"/>
  <c r="J12" i="4"/>
  <c r="I12" i="4"/>
  <c r="H12" i="4"/>
  <c r="M11" i="4"/>
  <c r="L11" i="4"/>
  <c r="K11" i="4"/>
  <c r="J11" i="4"/>
  <c r="I11" i="4"/>
  <c r="H11" i="4"/>
  <c r="M10" i="4"/>
  <c r="L10" i="4"/>
  <c r="K10" i="4"/>
  <c r="J10" i="4"/>
  <c r="I10" i="4"/>
  <c r="H10" i="4"/>
  <c r="M9" i="4"/>
  <c r="L9" i="4"/>
  <c r="K9" i="4"/>
  <c r="J9" i="4"/>
  <c r="I9" i="4"/>
  <c r="H9" i="4"/>
  <c r="M8" i="4"/>
  <c r="L8" i="4"/>
  <c r="K8" i="4"/>
  <c r="J8" i="4"/>
  <c r="I8" i="4"/>
  <c r="H8" i="4"/>
  <c r="M7" i="4"/>
  <c r="L7" i="4"/>
  <c r="K7" i="4"/>
  <c r="J7" i="4"/>
  <c r="I7" i="4"/>
  <c r="H7" i="4"/>
  <c r="M6" i="4"/>
  <c r="L6" i="4"/>
  <c r="K6" i="4"/>
  <c r="J6" i="4"/>
  <c r="I6" i="4"/>
  <c r="H6" i="4"/>
  <c r="L5" i="4"/>
  <c r="M5" i="4" s="1"/>
  <c r="J5" i="4"/>
  <c r="H5" i="4"/>
  <c r="I5" i="4" s="1"/>
  <c r="L4" i="4"/>
  <c r="J4" i="4"/>
  <c r="K4" i="4" s="1"/>
  <c r="H4" i="4"/>
  <c r="I4" i="4" s="1"/>
  <c r="L50" i="3"/>
  <c r="L52" i="3" s="1"/>
  <c r="H52" i="3" s="1"/>
  <c r="N56" i="3" s="1"/>
  <c r="L56" i="3" s="1"/>
  <c r="J49" i="3"/>
  <c r="G33" i="3"/>
  <c r="Z32" i="3"/>
  <c r="N31" i="3"/>
  <c r="M31" i="3"/>
  <c r="L31" i="3"/>
  <c r="K31" i="3"/>
  <c r="J31" i="3"/>
  <c r="I31" i="3"/>
  <c r="N30" i="3"/>
  <c r="M30" i="3"/>
  <c r="L30" i="3"/>
  <c r="K30" i="3"/>
  <c r="J30" i="3"/>
  <c r="I30" i="3"/>
  <c r="N29" i="3"/>
  <c r="M29" i="3"/>
  <c r="L29" i="3"/>
  <c r="K29" i="3"/>
  <c r="J29" i="3"/>
  <c r="I29" i="3"/>
  <c r="N28" i="3"/>
  <c r="M28" i="3"/>
  <c r="L28" i="3"/>
  <c r="K28" i="3"/>
  <c r="J28" i="3"/>
  <c r="I28" i="3"/>
  <c r="N27" i="3"/>
  <c r="M27" i="3"/>
  <c r="L27" i="3"/>
  <c r="K27" i="3"/>
  <c r="J27" i="3"/>
  <c r="I27" i="3"/>
  <c r="AD26" i="3"/>
  <c r="N26" i="3"/>
  <c r="M26" i="3"/>
  <c r="L26" i="3"/>
  <c r="K26" i="3"/>
  <c r="J26" i="3"/>
  <c r="I26" i="3"/>
  <c r="N25" i="3"/>
  <c r="M25" i="3"/>
  <c r="L25" i="3"/>
  <c r="K25" i="3"/>
  <c r="J25" i="3"/>
  <c r="I25" i="3"/>
  <c r="Z24" i="3"/>
  <c r="N24" i="3"/>
  <c r="M24" i="3"/>
  <c r="L24" i="3"/>
  <c r="K24" i="3"/>
  <c r="J24" i="3"/>
  <c r="I24" i="3"/>
  <c r="N23" i="3"/>
  <c r="M23" i="3"/>
  <c r="L23" i="3"/>
  <c r="K23" i="3"/>
  <c r="J23" i="3"/>
  <c r="I23" i="3"/>
  <c r="AE22" i="3"/>
  <c r="AE23" i="3" s="1"/>
  <c r="AB22" i="3"/>
  <c r="N22" i="3"/>
  <c r="M22" i="3"/>
  <c r="L22" i="3"/>
  <c r="K22" i="3"/>
  <c r="J22" i="3"/>
  <c r="I22" i="3"/>
  <c r="AB21" i="3"/>
  <c r="AC21" i="3" s="1"/>
  <c r="N21" i="3"/>
  <c r="M21" i="3"/>
  <c r="L21" i="3"/>
  <c r="K21" i="3"/>
  <c r="J21" i="3"/>
  <c r="I21" i="3"/>
  <c r="N20" i="3"/>
  <c r="M20" i="3"/>
  <c r="L20" i="3"/>
  <c r="K20" i="3"/>
  <c r="J20" i="3"/>
  <c r="I20" i="3"/>
  <c r="AB19" i="3"/>
  <c r="N19" i="3"/>
  <c r="M19" i="3"/>
  <c r="L19" i="3"/>
  <c r="K19" i="3"/>
  <c r="J19" i="3"/>
  <c r="I19" i="3"/>
  <c r="AE18" i="3"/>
  <c r="AE19" i="3" s="1"/>
  <c r="AE20" i="3" s="1"/>
  <c r="AB18" i="3"/>
  <c r="N18" i="3"/>
  <c r="M18" i="3"/>
  <c r="L18" i="3"/>
  <c r="K18" i="3"/>
  <c r="J18" i="3"/>
  <c r="I18" i="3"/>
  <c r="AB17" i="3"/>
  <c r="N17" i="3"/>
  <c r="M17" i="3"/>
  <c r="L17" i="3"/>
  <c r="K17" i="3"/>
  <c r="J17" i="3"/>
  <c r="I17" i="3"/>
  <c r="AB16" i="3"/>
  <c r="N16" i="3"/>
  <c r="M16" i="3"/>
  <c r="L16" i="3"/>
  <c r="K16" i="3"/>
  <c r="J16" i="3"/>
  <c r="I16" i="3"/>
  <c r="N15" i="3"/>
  <c r="M15" i="3"/>
  <c r="L15" i="3"/>
  <c r="K15" i="3"/>
  <c r="J15" i="3"/>
  <c r="I15" i="3"/>
  <c r="AB14" i="3"/>
  <c r="N14" i="3"/>
  <c r="M14" i="3"/>
  <c r="L14" i="3"/>
  <c r="K14" i="3"/>
  <c r="J14" i="3"/>
  <c r="I14" i="3"/>
  <c r="AB13" i="3"/>
  <c r="N13" i="3"/>
  <c r="M13" i="3"/>
  <c r="L13" i="3"/>
  <c r="K13" i="3"/>
  <c r="J13" i="3"/>
  <c r="I13" i="3"/>
  <c r="AE12" i="3"/>
  <c r="AE13" i="3" s="1"/>
  <c r="AE14" i="3" s="1"/>
  <c r="AB12" i="3"/>
  <c r="N12" i="3"/>
  <c r="M12" i="3"/>
  <c r="L12" i="3"/>
  <c r="K12" i="3"/>
  <c r="J12" i="3"/>
  <c r="I12" i="3"/>
  <c r="AB11" i="3"/>
  <c r="N11" i="3"/>
  <c r="M11" i="3"/>
  <c r="L11" i="3"/>
  <c r="K11" i="3"/>
  <c r="J11" i="3"/>
  <c r="I11" i="3"/>
  <c r="AB10" i="3"/>
  <c r="N10" i="3"/>
  <c r="M10" i="3"/>
  <c r="L10" i="3"/>
  <c r="K10" i="3"/>
  <c r="J10" i="3"/>
  <c r="I10" i="3"/>
  <c r="N9" i="3"/>
  <c r="M9" i="3"/>
  <c r="L9" i="3"/>
  <c r="K9" i="3"/>
  <c r="J9" i="3"/>
  <c r="I9" i="3"/>
  <c r="AB8" i="3"/>
  <c r="N8" i="3"/>
  <c r="M8" i="3"/>
  <c r="L8" i="3"/>
  <c r="K8" i="3"/>
  <c r="J8" i="3"/>
  <c r="I8" i="3"/>
  <c r="AB7" i="3"/>
  <c r="N7" i="3"/>
  <c r="M7" i="3"/>
  <c r="L7" i="3"/>
  <c r="K7" i="3"/>
  <c r="J7" i="3"/>
  <c r="I7" i="3"/>
  <c r="AE6" i="3"/>
  <c r="AE7" i="3" s="1"/>
  <c r="AE8" i="3" s="1"/>
  <c r="AB6" i="3"/>
  <c r="N6" i="3"/>
  <c r="M6" i="3"/>
  <c r="L6" i="3"/>
  <c r="K6" i="3"/>
  <c r="J6" i="3"/>
  <c r="I6" i="3"/>
  <c r="AB5" i="3"/>
  <c r="N5" i="3"/>
  <c r="M5" i="3"/>
  <c r="L5" i="3"/>
  <c r="K5" i="3"/>
  <c r="J5" i="3"/>
  <c r="I5" i="3"/>
  <c r="AB4" i="3"/>
  <c r="N4" i="3"/>
  <c r="M4" i="3"/>
  <c r="L4" i="3"/>
  <c r="K4" i="3"/>
  <c r="J4" i="3"/>
  <c r="I4" i="3"/>
  <c r="J39" i="4"/>
  <c r="M4" i="4"/>
  <c r="K5" i="4"/>
  <c r="H39" i="4" l="1"/>
  <c r="K39" i="4"/>
  <c r="J40" i="4" s="1"/>
  <c r="A46" i="4" s="1"/>
  <c r="A48" i="4" s="1"/>
  <c r="I39" i="4"/>
  <c r="H40" i="4" s="1"/>
  <c r="A42" i="4" s="1"/>
  <c r="A44" i="4" s="1"/>
  <c r="L39" i="4"/>
  <c r="M39" i="4"/>
  <c r="K32" i="3"/>
  <c r="AC4" i="3"/>
  <c r="AC8" i="3" s="1"/>
  <c r="AC16" i="3"/>
  <c r="AC20" i="3" s="1"/>
  <c r="AC10" i="3"/>
  <c r="AC14" i="3" s="1"/>
  <c r="L32" i="3"/>
  <c r="J32" i="3"/>
  <c r="N32" i="3"/>
  <c r="M32" i="3"/>
  <c r="I32" i="3"/>
  <c r="AB24" i="3"/>
  <c r="AC24" i="3"/>
  <c r="AE24" i="3"/>
  <c r="L51" i="3"/>
  <c r="H51" i="3" s="1"/>
  <c r="L40" i="4" l="1"/>
  <c r="A50" i="4"/>
  <c r="A52" i="4" s="1"/>
  <c r="K42" i="4" s="1"/>
  <c r="B40" i="4"/>
  <c r="K33" i="3"/>
  <c r="K34" i="3" s="1"/>
  <c r="I33" i="3"/>
  <c r="I34" i="3" s="1"/>
  <c r="M33" i="3"/>
  <c r="AB25" i="3"/>
  <c r="I65" i="3" s="1"/>
  <c r="H54" i="3"/>
  <c r="N57" i="3"/>
  <c r="L57" i="3" s="1"/>
  <c r="S18" i="4" l="1"/>
  <c r="K43" i="4"/>
  <c r="M34" i="3"/>
  <c r="M37" i="3" s="1"/>
  <c r="H65" i="3" s="1"/>
  <c r="AG30" i="3"/>
  <c r="T39" i="3"/>
  <c r="AG29" i="3"/>
  <c r="T43" i="3" s="1"/>
  <c r="AG28" i="3"/>
  <c r="U52" i="3" s="1"/>
  <c r="J69" i="3"/>
  <c r="I70" i="3"/>
  <c r="I66" i="3"/>
  <c r="T41" i="3" l="1"/>
  <c r="V51" i="3"/>
  <c r="R41" i="3" s="1"/>
  <c r="R39" i="3"/>
  <c r="W64" i="3"/>
  <c r="R43" i="3" s="1"/>
  <c r="U65" i="3"/>
  <c r="V69" i="3" s="1"/>
  <c r="V56" i="3"/>
  <c r="U53" i="3"/>
  <c r="U57" i="3"/>
  <c r="G69" i="3"/>
  <c r="H70" i="3"/>
  <c r="J71" i="3" s="1"/>
  <c r="M39" i="3" s="1"/>
  <c r="L66" i="3"/>
  <c r="T52" i="3" l="1"/>
  <c r="T57" i="3" s="1"/>
  <c r="V58" i="3" s="1"/>
  <c r="M41" i="3" s="1"/>
  <c r="U70" i="3"/>
  <c r="U66" i="3"/>
  <c r="T65" i="3"/>
  <c r="X66" i="3" s="1"/>
  <c r="S56" i="3" l="1"/>
  <c r="X53" i="3"/>
  <c r="S69" i="3"/>
  <c r="T70" i="3"/>
  <c r="V71" i="3" s="1"/>
  <c r="M43" i="3" s="1"/>
</calcChain>
</file>

<file path=xl/sharedStrings.xml><?xml version="1.0" encoding="utf-8"?>
<sst xmlns="http://schemas.openxmlformats.org/spreadsheetml/2006/main" count="407" uniqueCount="268">
  <si>
    <t>New</t>
  </si>
  <si>
    <t>Review</t>
  </si>
  <si>
    <t>Fixed Review</t>
  </si>
  <si>
    <t>Classification Stage</t>
  </si>
  <si>
    <t>Stage Done?</t>
  </si>
  <si>
    <t>NE Review</t>
  </si>
  <si>
    <t>Physical Assessment</t>
  </si>
  <si>
    <t>Yes</t>
  </si>
  <si>
    <t>No</t>
  </si>
  <si>
    <t>Technical Assessment</t>
  </si>
  <si>
    <t>Protest</t>
  </si>
  <si>
    <t>Appeal</t>
  </si>
  <si>
    <t>Years Competing:</t>
  </si>
  <si>
    <t>Handler?</t>
  </si>
  <si>
    <t>Bike
Adaptation</t>
  </si>
  <si>
    <t>Family Name</t>
  </si>
  <si>
    <t>First Name</t>
  </si>
  <si>
    <t>Passport/ID #</t>
  </si>
  <si>
    <t>Male</t>
  </si>
  <si>
    <t>Regional</t>
  </si>
  <si>
    <t>Provincial / State</t>
  </si>
  <si>
    <t>National</t>
  </si>
  <si>
    <t>International</t>
  </si>
  <si>
    <t>Sport Class</t>
  </si>
  <si>
    <t>Sport Class Status</t>
  </si>
  <si>
    <t xml:space="preserve">Print </t>
  </si>
  <si>
    <t>M         T</t>
  </si>
  <si>
    <t>Hypertonia</t>
  </si>
  <si>
    <t>Signature</t>
  </si>
  <si>
    <t>Ataxia</t>
  </si>
  <si>
    <t xml:space="preserve">Review Year (if required): </t>
  </si>
  <si>
    <t>Athetosis</t>
  </si>
  <si>
    <t>Reason for R (Circle)</t>
  </si>
  <si>
    <t>Progressive</t>
  </si>
  <si>
    <t>Fluctuating</t>
  </si>
  <si>
    <t>Maturity</t>
  </si>
  <si>
    <t>Limb Deficiency</t>
  </si>
  <si>
    <t>Impaired ROM</t>
  </si>
  <si>
    <t>To be completed by the Athlete and/or Parent or Guardian. Signature indicates that the athlete has been duly informed about the sport class and status assigned by the panel, and that the information provided by the athlete was correct.</t>
  </si>
  <si>
    <t>Impaired Muscle Power</t>
  </si>
  <si>
    <t>Observer</t>
  </si>
  <si>
    <t>Print Name of Athlete:</t>
  </si>
  <si>
    <t>Testing incomplete due to pain restricted movements</t>
  </si>
  <si>
    <t>Insufficient supporting medical evidence (e.g. to establish that the athlete's impairments have a pathological basis)</t>
  </si>
  <si>
    <t>Signature of Athlete:</t>
  </si>
  <si>
    <t>Print Name of Support Personnel:</t>
  </si>
  <si>
    <t>Athlete failed to attend a required stage of evaluation</t>
  </si>
  <si>
    <t>VERIFICATION BY CHIEF CLASSIFIER</t>
  </si>
  <si>
    <t>Inconsistent presentation of athletes abilities</t>
  </si>
  <si>
    <t>Signature of Support Personnel:</t>
  </si>
  <si>
    <t>Other: Provide a brief justification for terminating the Athlete Evaluation Process:</t>
  </si>
  <si>
    <t>Decision protested</t>
  </si>
  <si>
    <t>Athlete Declines to sign: (check box)</t>
  </si>
  <si>
    <r>
      <rPr>
        <b/>
        <sz val="8"/>
        <rFont val="Calibri"/>
        <family val="2"/>
        <scheme val="minor"/>
      </rPr>
      <t>Special Considerations</t>
    </r>
    <r>
      <rPr>
        <sz val="8"/>
        <rFont val="Calibri"/>
        <family val="2"/>
        <scheme val="minor"/>
      </rPr>
      <t xml:space="preserve"> (Check box if applicable and refer to page 2 for details)</t>
    </r>
  </si>
  <si>
    <t>Date</t>
  </si>
  <si>
    <t>PHOTO</t>
  </si>
  <si>
    <t>DoB(DD/MM/YYYY)</t>
  </si>
  <si>
    <t>Supporting medical documentation provided:</t>
  </si>
  <si>
    <t>Specify what is provided (e.g. medical reports, x-rays, MRI, CT scan, EMG) and summarise any information relevant to classification:</t>
  </si>
  <si>
    <t>TECHNICAL ASSESMENT</t>
  </si>
  <si>
    <t>Are impairments consistent with health condition as stated by the athlete?</t>
  </si>
  <si>
    <t>If not, what is the inconsistency?</t>
  </si>
  <si>
    <t>OBSERVATION IN COMPETITION</t>
  </si>
  <si>
    <t>Secondary Conditions (Circle)</t>
  </si>
  <si>
    <t>Epilepsy</t>
  </si>
  <si>
    <t>Asthma</t>
  </si>
  <si>
    <t>Other</t>
  </si>
  <si>
    <t>Autonomic Dysreflexia</t>
  </si>
  <si>
    <t>Other factors that may impact on classification e.g. surgery, botulinum injections, etc:</t>
  </si>
  <si>
    <t>Assistive devices used in sport (e.g. prosthesis, brace, orthotics, shoe raise):</t>
  </si>
  <si>
    <t>Uses a wheelchair:</t>
  </si>
  <si>
    <t>Always</t>
  </si>
  <si>
    <t>Sometimes</t>
  </si>
  <si>
    <t>Never</t>
  </si>
  <si>
    <t>NEW DATA</t>
  </si>
  <si>
    <t>SWIM</t>
  </si>
  <si>
    <t>BIKE</t>
  </si>
  <si>
    <t>RUN</t>
  </si>
  <si>
    <t>FUNCTIONAL ATHLETE PROFILE</t>
  </si>
  <si>
    <t>SWIM
IMP. SCORE</t>
  </si>
  <si>
    <t>BIKE
IMP.
SCORE</t>
  </si>
  <si>
    <t>RUN
IMP.
SCORE</t>
  </si>
  <si>
    <t>M/POWER 
RAW SCORE
1-5</t>
  </si>
  <si>
    <t>MP
VAL
LEFT</t>
  </si>
  <si>
    <t>MP
VAL
RIGHT</t>
  </si>
  <si>
    <t>Score</t>
  </si>
  <si>
    <t>Factor 
(0-3)</t>
  </si>
  <si>
    <t>IMP</t>
  </si>
  <si>
    <t>LEFT</t>
  </si>
  <si>
    <t>RIGHT</t>
  </si>
  <si>
    <t>NECK</t>
  </si>
  <si>
    <t>EXTENSION</t>
  </si>
  <si>
    <t>Both arms or residual limb able to move through a functional range of motion</t>
  </si>
  <si>
    <t>ROTATION</t>
  </si>
  <si>
    <t>Both arms or residual limb able to move with continuous arm action</t>
  </si>
  <si>
    <t>SHOULDER</t>
  </si>
  <si>
    <t>FLEXION</t>
  </si>
  <si>
    <t>Able to catch water with a partial or full hand on both sides</t>
  </si>
  <si>
    <t>Able to kick with both legs or residual below the knee limb(s)</t>
  </si>
  <si>
    <t>SW TOT</t>
  </si>
  <si>
    <t>Factor=</t>
  </si>
  <si>
    <t>ABDUCTION</t>
  </si>
  <si>
    <t>Able to swim in prone/freestyle position</t>
  </si>
  <si>
    <t>TOT BK=</t>
  </si>
  <si>
    <t>HORIZON ADDUCTION</t>
  </si>
  <si>
    <t>EXT. ROTAT.</t>
  </si>
  <si>
    <t>Able to cycle with a symmetrical body position with a cadence at 70-90rpm</t>
  </si>
  <si>
    <t>INT.  ROTAT.</t>
  </si>
  <si>
    <t>Athlete does not have significant loss of power on any lower limb when pedalling</t>
  </si>
  <si>
    <t>ELBOW</t>
  </si>
  <si>
    <t>Able to have a grip with both hands on the handlebar</t>
  </si>
  <si>
    <t>Able to use the aerobars or have the potential to do so</t>
  </si>
  <si>
    <t>BK TOT</t>
  </si>
  <si>
    <t>WRIST</t>
  </si>
  <si>
    <t>Athlete does not require a bike adaptation to safely complete the bike segment</t>
  </si>
  <si>
    <t>FINGERS</t>
  </si>
  <si>
    <t>Able to run without the use of ITU approved lower-limb assistive devices</t>
  </si>
  <si>
    <t>TRUNK</t>
  </si>
  <si>
    <t xml:space="preserve">Able to maintain a symmetrical running stride (also in length) </t>
  </si>
  <si>
    <t>Able to run with a symmettrical body position</t>
  </si>
  <si>
    <t>Able to perform a counter movement jump</t>
  </si>
  <si>
    <t>RN TOT</t>
  </si>
  <si>
    <t>HIP</t>
  </si>
  <si>
    <t>TOT RN=</t>
  </si>
  <si>
    <t>Able to exit the water without assistance of water exit handlers</t>
  </si>
  <si>
    <t>ADDUCTION</t>
  </si>
  <si>
    <t>Athlete does not need to change a prosthetic leg in pretransition and/or transition(s)</t>
  </si>
  <si>
    <t>TR TOT</t>
  </si>
  <si>
    <t>Ext ROTATION</t>
  </si>
  <si>
    <t>Raw FAP</t>
  </si>
  <si>
    <t>TOT TR=</t>
  </si>
  <si>
    <t>Int ROTATION</t>
  </si>
  <si>
    <t>Converted MAX FAP</t>
  </si>
  <si>
    <t>KNEE</t>
  </si>
  <si>
    <t>FOOT</t>
  </si>
  <si>
    <t>DORSIFLEX</t>
  </si>
  <si>
    <t>Athlete does not show evidence of Hypertonia</t>
  </si>
  <si>
    <t>%</t>
  </si>
  <si>
    <t>x1</t>
  </si>
  <si>
    <t>Plantar FLEX</t>
  </si>
  <si>
    <t>Athlete does not show evidence of Ataxia</t>
  </si>
  <si>
    <t>x2</t>
  </si>
  <si>
    <t>Ext ROTATION-Eversion</t>
  </si>
  <si>
    <t>Athlete does not show evidence of Athetosis</t>
  </si>
  <si>
    <t>x3</t>
  </si>
  <si>
    <t>Int ROTATION-Inversion</t>
  </si>
  <si>
    <t>3 HOP JUMP</t>
  </si>
  <si>
    <t>remains as max converted FAP</t>
  </si>
  <si>
    <t>RAW MP SCORE</t>
  </si>
  <si>
    <t>Loses 15%</t>
  </si>
  <si>
    <t xml:space="preserve">MAX </t>
  </si>
  <si>
    <t>Loses 30%</t>
  </si>
  <si>
    <t>Loses 45%</t>
  </si>
  <si>
    <t>POWER3SEG%</t>
  </si>
  <si>
    <t>TOTAL WEIGHED MP SCORE</t>
  </si>
  <si>
    <t>NO NEUROLOGICAL IMPAIMENT</t>
  </si>
  <si>
    <t>TOTAL ATHLETE SCORE</t>
  </si>
  <si>
    <t>MP=</t>
  </si>
  <si>
    <t>FAP=</t>
  </si>
  <si>
    <t>Neurological Impaiment x1</t>
  </si>
  <si>
    <t>Neurological Impaiment x2</t>
  </si>
  <si>
    <t>MP CALCULATIONS</t>
  </si>
  <si>
    <t>TOT %</t>
  </si>
  <si>
    <t>ABS Value with Bike ref</t>
  </si>
  <si>
    <t>is</t>
  </si>
  <si>
    <t xml:space="preserve">% de </t>
  </si>
  <si>
    <t>MP</t>
  </si>
  <si>
    <t>FAP</t>
  </si>
  <si>
    <t>%de</t>
  </si>
  <si>
    <t>Factor de Igualación</t>
  </si>
  <si>
    <t>Trans</t>
  </si>
  <si>
    <t>MAX POINTS MP (weighed)</t>
  </si>
  <si>
    <t>WEIGHT</t>
  </si>
  <si>
    <t>GRAND TOT</t>
  </si>
  <si>
    <t>70%1280 es 896</t>
  </si>
  <si>
    <t>RAW MP Scores</t>
  </si>
  <si>
    <t>Calculating conversion factors</t>
  </si>
  <si>
    <t>Bike</t>
  </si>
  <si>
    <t>Ref</t>
  </si>
  <si>
    <t xml:space="preserve">Factors for SWIM </t>
  </si>
  <si>
    <t>*</t>
  </si>
  <si>
    <t>SW factor =</t>
  </si>
  <si>
    <t>Run</t>
  </si>
  <si>
    <t>RN factor =</t>
  </si>
  <si>
    <t>Swim</t>
  </si>
  <si>
    <t>TOTAL WITH ONE (1) NEURO  IMPAIRMENT</t>
  </si>
  <si>
    <t xml:space="preserve">CY Segment becomes absolute Value </t>
  </si>
  <si>
    <t>When CY is max 320, swim max is 115.74 and RUN is 204.26</t>
  </si>
  <si>
    <t>TOTAL WITHOUT ANY NEURO  IMPAIRMENT</t>
  </si>
  <si>
    <t>TOTAL WITH TWO (2) NEURO  IMPAIRMENTS</t>
  </si>
  <si>
    <t>HANDBIKE</t>
  </si>
  <si>
    <t>Able to stand unaided &amp; unsupported without the use of ITU approved assistive devices</t>
  </si>
  <si>
    <r>
      <t>FLEXION(C)</t>
    </r>
    <r>
      <rPr>
        <b/>
        <sz val="10"/>
        <color indexed="9"/>
        <rFont val="Arial"/>
        <family val="2"/>
      </rPr>
      <t xml:space="preserve"> </t>
    </r>
  </si>
  <si>
    <t xml:space="preserve">EXTENSION(C) </t>
  </si>
  <si>
    <t>Are you able to walk in transition without the use of ITU approved assistive devices</t>
  </si>
  <si>
    <t>Able to maintain a streamlined, horizontal body position in the swim without  an ITU approved supportive device (braces)</t>
  </si>
  <si>
    <t>SHOULDER
Girdle</t>
  </si>
  <si>
    <t>PROTRACTION</t>
  </si>
  <si>
    <t>Able to move both arms through a functional swimming ROM with continuous arm action with full or residual limb</t>
  </si>
  <si>
    <t>Able to catch the water with both hands in the swim.</t>
  </si>
  <si>
    <t>Able to rotate trunk to breath to at least one side</t>
  </si>
  <si>
    <t>Able to initiate a propulsive kick with one or two legs</t>
  </si>
  <si>
    <t>Horizontal ADDUCTION</t>
  </si>
  <si>
    <t>Able to complete transition transfers without assistance</t>
  </si>
  <si>
    <t>TOT</t>
  </si>
  <si>
    <t>PRONATION</t>
  </si>
  <si>
    <t>SUPINATION</t>
  </si>
  <si>
    <t>FINGERS/
DIGITS</t>
  </si>
  <si>
    <t>HIP LEFT</t>
  </si>
  <si>
    <t>HIP RIGHT</t>
  </si>
  <si>
    <t>INTRINSECS</t>
  </si>
  <si>
    <t>THUMB OPPOSITION</t>
  </si>
  <si>
    <t>FUNCTIONAL REACH TEST</t>
  </si>
  <si>
    <t>McGILL TEST BATTERY</t>
  </si>
  <si>
    <t>INT. ROTAT.</t>
  </si>
  <si>
    <t>SWIM RAW POWER</t>
  </si>
  <si>
    <t>TOTAL</t>
  </si>
  <si>
    <t>SWIM WEIGHT</t>
  </si>
  <si>
    <t>TOTAL SWIM VALUE</t>
  </si>
  <si>
    <t>BIKE RAW POWER</t>
  </si>
  <si>
    <t>BIKE WEIGHT</t>
  </si>
  <si>
    <t>TOTAL BIKE VALUE</t>
  </si>
  <si>
    <t>TOTAL POWER + ROM</t>
  </si>
  <si>
    <t>RUN WEIGHT</t>
  </si>
  <si>
    <t>TOTAL RUN VALUE</t>
  </si>
  <si>
    <t>RANGES D&amp;W</t>
  </si>
  <si>
    <t>Ranges FAP</t>
  </si>
  <si>
    <t>Observation Assess.</t>
  </si>
  <si>
    <t>SCORE</t>
  </si>
  <si>
    <t>Training
Sessions per
week</t>
  </si>
  <si>
    <t>Athlete's description on how the impairment affects activity</t>
  </si>
  <si>
    <t>Describe any specific aspects that may be relevant to the athlete's condition and display during classification.</t>
  </si>
  <si>
    <t>T1/T2</t>
  </si>
  <si>
    <t>Able to sit unsupported in short sitting position in a controlled manner</t>
  </si>
  <si>
    <t>Able to actively maintain a trunk to thigh position in a controlled manner during propulsive phase in a racing wheelchair</t>
  </si>
  <si>
    <t>When standing, able to  shift weight between legs to the front and side, without the use of ITU approved assist. devices</t>
  </si>
  <si>
    <t>Able to stabilize the trunk in curves independently in the handbike without the use of straps</t>
  </si>
  <si>
    <t>Verified by Chief Classifier</t>
  </si>
  <si>
    <t>Eligible Impairmetn type</t>
  </si>
  <si>
    <t>NF-Country</t>
  </si>
  <si>
    <t xml:space="preserve">Print Name   </t>
  </si>
  <si>
    <t>PTS2-PTS5</t>
  </si>
  <si>
    <t>PTWC</t>
  </si>
  <si>
    <t xml:space="preserve">Date (DD/MM/YYYY):          </t>
  </si>
  <si>
    <t xml:space="preserve">(DD/MM/YYYY)  </t>
  </si>
  <si>
    <t xml:space="preserve">Date:DD/MM/YYYY     </t>
  </si>
  <si>
    <t>ATHLETE PERSONAL DETAILS (1)</t>
  </si>
  <si>
    <t>TRAINING AND COMPETITION HISTORY (2)</t>
  </si>
  <si>
    <t>MEDICAL INFORMATION (3)</t>
  </si>
  <si>
    <t>Entry Status(0)</t>
  </si>
  <si>
    <t>FINAL OUTCOME OF CLASSIFICATION (5)</t>
  </si>
  <si>
    <t>Justification for allocation of sport class and sport class status (check box, state MDC Rule Number,Sport Class Rule Number and Additional Comments) (6)</t>
  </si>
  <si>
    <t>NAMES OF CLASSIFIERS AND ROLES (7)</t>
  </si>
  <si>
    <t>SPECIAL CONSIDERATIONS (8)</t>
  </si>
  <si>
    <t>SEQUENCE OF ATHLETE EVALUATION PROCESS (9)</t>
  </si>
  <si>
    <t>If the process of Classification was not completed (CNC), check the reason below: (10)</t>
  </si>
  <si>
    <t>WORLD TRIATHLON PARA TRIATHLON CLASSIFICATION SCORECARD</t>
  </si>
  <si>
    <t xml:space="preserve">            WORLD TRIATHLON PARATRIATHLON CLASSIFICATION FORM</t>
  </si>
  <si>
    <t>Any other Sports / Training and other notes
велоспорт</t>
  </si>
  <si>
    <t xml:space="preserve">Strength sessions
per week: - </t>
  </si>
  <si>
    <r>
      <rPr>
        <b/>
        <sz val="8"/>
        <rFont val="Calibri"/>
        <family val="2"/>
        <charset val="204"/>
        <scheme val="minor"/>
      </rPr>
      <t>M</t>
    </r>
    <r>
      <rPr>
        <sz val="8"/>
        <rFont val="Calibri"/>
        <family val="2"/>
        <scheme val="minor"/>
      </rPr>
      <t xml:space="preserve">     T</t>
    </r>
  </si>
  <si>
    <r>
      <t xml:space="preserve">M   </t>
    </r>
    <r>
      <rPr>
        <b/>
        <sz val="8"/>
        <rFont val="Calibri"/>
        <family val="2"/>
        <charset val="204"/>
        <scheme val="minor"/>
      </rPr>
      <t>T</t>
    </r>
    <r>
      <rPr>
        <sz val="8"/>
        <rFont val="Calibri"/>
        <family val="2"/>
        <scheme val="minor"/>
      </rPr>
      <t xml:space="preserve"> </t>
    </r>
  </si>
  <si>
    <r>
      <t xml:space="preserve">Health condition as described by the athlete </t>
    </r>
    <r>
      <rPr>
        <b/>
        <u/>
        <sz val="10"/>
        <rFont val="Calibri"/>
        <family val="2"/>
        <scheme val="minor"/>
      </rPr>
      <t xml:space="preserve">and UHC stated on the MDF
</t>
    </r>
    <r>
      <rPr>
        <sz val="10"/>
        <rFont val="Calibri"/>
        <family val="2"/>
        <charset val="204"/>
        <scheme val="minor"/>
      </rPr>
      <t>Культя прав голени на ур в/3
Огранич движ в прав локт суставе</t>
    </r>
  </si>
  <si>
    <t>Current prescription and non-prescription medications used routinely:
НЕТ</t>
  </si>
  <si>
    <t>Разгиб в пр локт до 120</t>
  </si>
  <si>
    <t xml:space="preserve">Name and Location of Competition:
</t>
  </si>
  <si>
    <t xml:space="preserve">Highest Competition level:
</t>
  </si>
  <si>
    <t xml:space="preserve">Dates of Competition: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</si>
</sst>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b/>
      <sz val="11"/>
      <color theme="1"/>
      <name val="Calibri"/>
      <family val="2"/>
      <scheme val="minor"/>
    </font>
    <font>
      <sz val="8"/>
      <name val="Calibri"/>
      <family val="2"/>
      <scheme val="minor"/>
    </font>
    <font>
      <b/>
      <sz val="8"/>
      <name val="Calibri"/>
      <family val="2"/>
      <scheme val="minor"/>
    </font>
    <font>
      <b/>
      <sz val="9"/>
      <name val="Calibri"/>
      <family val="2"/>
      <scheme val="minor"/>
    </font>
    <font>
      <sz val="9"/>
      <name val="Calibri"/>
      <family val="2"/>
      <scheme val="minor"/>
    </font>
    <font>
      <sz val="11"/>
      <name val="Calibri"/>
      <family val="2"/>
      <scheme val="minor"/>
    </font>
    <font>
      <sz val="16"/>
      <name val="Calibri"/>
      <family val="2"/>
      <scheme val="minor"/>
    </font>
    <font>
      <b/>
      <sz val="10"/>
      <name val="Calibri"/>
      <family val="2"/>
      <scheme val="minor"/>
    </font>
    <font>
      <sz val="10"/>
      <name val="Calibri"/>
      <family val="2"/>
      <scheme val="minor"/>
    </font>
    <font>
      <u/>
      <sz val="8"/>
      <name val="Calibri"/>
      <family val="2"/>
      <scheme val="minor"/>
    </font>
    <font>
      <sz val="24"/>
      <color theme="0"/>
      <name val="Calibri"/>
      <family val="2"/>
      <scheme val="minor"/>
    </font>
    <font>
      <b/>
      <sz val="10"/>
      <name val="Calibri"/>
      <family val="2"/>
    </font>
    <font>
      <b/>
      <sz val="10"/>
      <name val="Arial"/>
      <family val="2"/>
    </font>
    <font>
      <b/>
      <sz val="10"/>
      <color rgb="FF000000"/>
      <name val="Arial"/>
      <family val="2"/>
    </font>
    <font>
      <b/>
      <sz val="8"/>
      <color rgb="FF000000"/>
      <name val="Calibri"/>
      <family val="2"/>
    </font>
    <font>
      <b/>
      <sz val="8"/>
      <name val="Calibri"/>
      <family val="2"/>
    </font>
    <font>
      <b/>
      <sz val="10"/>
      <color rgb="FF000000"/>
      <name val="Calibri"/>
      <family val="2"/>
    </font>
    <font>
      <b/>
      <sz val="10"/>
      <color theme="0" tint="-0.34998626667073579"/>
      <name val="Calibri"/>
      <family val="2"/>
    </font>
    <font>
      <sz val="10"/>
      <name val="Arial"/>
      <family val="2"/>
    </font>
    <font>
      <sz val="12"/>
      <name val="Calibri"/>
      <family val="2"/>
      <scheme val="minor"/>
    </font>
    <font>
      <sz val="12"/>
      <color theme="1"/>
      <name val="Calibri"/>
      <family val="2"/>
      <scheme val="minor"/>
    </font>
    <font>
      <b/>
      <sz val="9"/>
      <name val="Calibri"/>
      <family val="2"/>
    </font>
    <font>
      <i/>
      <sz val="11"/>
      <color theme="1"/>
      <name val="Calibri"/>
      <family val="2"/>
      <scheme val="minor"/>
    </font>
    <font>
      <b/>
      <sz val="10"/>
      <color theme="0"/>
      <name val="Calibri"/>
      <family val="2"/>
    </font>
    <font>
      <b/>
      <sz val="10"/>
      <color theme="1"/>
      <name val="Calibri"/>
      <family val="2"/>
    </font>
    <font>
      <b/>
      <sz val="11"/>
      <name val="Calibri"/>
      <family val="2"/>
    </font>
    <font>
      <b/>
      <sz val="11"/>
      <color theme="0"/>
      <name val="Calibri"/>
      <family val="2"/>
    </font>
    <font>
      <b/>
      <sz val="16"/>
      <color theme="0"/>
      <name val="Calibri"/>
      <family val="2"/>
    </font>
    <font>
      <sz val="16"/>
      <color theme="1"/>
      <name val="Calibri"/>
      <family val="2"/>
      <scheme val="minor"/>
    </font>
    <font>
      <sz val="14"/>
      <color theme="1"/>
      <name val="Calibri"/>
      <family val="2"/>
      <scheme val="minor"/>
    </font>
    <font>
      <sz val="18"/>
      <color theme="1"/>
      <name val="Calibri"/>
      <family val="2"/>
      <scheme val="minor"/>
    </font>
    <font>
      <b/>
      <sz val="10"/>
      <color indexed="9"/>
      <name val="Arial"/>
      <family val="2"/>
    </font>
    <font>
      <b/>
      <i/>
      <sz val="10"/>
      <color rgb="FF000000"/>
      <name val="Arial"/>
      <family val="2"/>
    </font>
    <font>
      <b/>
      <i/>
      <sz val="11"/>
      <color theme="1"/>
      <name val="Calibri"/>
      <family val="2"/>
      <scheme val="minor"/>
    </font>
    <font>
      <sz val="11"/>
      <color theme="1"/>
      <name val="Myriad Pro"/>
      <family val="2"/>
    </font>
    <font>
      <b/>
      <sz val="36"/>
      <color theme="0"/>
      <name val="Calibri"/>
      <family val="2"/>
      <scheme val="minor"/>
    </font>
    <font>
      <b/>
      <sz val="72"/>
      <color theme="0"/>
      <name val="Calibri"/>
      <family val="2"/>
      <scheme val="minor"/>
    </font>
    <font>
      <sz val="7"/>
      <name val="Calibri"/>
      <family val="2"/>
      <scheme val="minor"/>
    </font>
    <font>
      <b/>
      <u/>
      <sz val="10"/>
      <name val="Calibri"/>
      <family val="2"/>
      <scheme val="minor"/>
    </font>
    <font>
      <b/>
      <sz val="9"/>
      <name val="Calibri"/>
      <family val="2"/>
      <charset val="204"/>
      <scheme val="minor"/>
    </font>
    <font>
      <b/>
      <sz val="8"/>
      <name val="Calibri"/>
      <family val="2"/>
      <charset val="204"/>
      <scheme val="minor"/>
    </font>
    <font>
      <sz val="8"/>
      <name val="Calibri"/>
      <family val="2"/>
      <charset val="204"/>
      <scheme val="minor"/>
    </font>
    <font>
      <sz val="10"/>
      <name val="Calibri"/>
      <family val="2"/>
      <charset val="204"/>
      <scheme val="minor"/>
    </font>
  </fonts>
  <fills count="15">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0070C0"/>
        <bgColor indexed="64"/>
      </patternFill>
    </fill>
    <fill>
      <patternFill patternType="solid">
        <fgColor rgb="FFFFFF00"/>
        <bgColor indexed="64"/>
      </patternFill>
    </fill>
    <fill>
      <patternFill patternType="solid">
        <fgColor rgb="FF00B050"/>
        <bgColor indexed="64"/>
      </patternFill>
    </fill>
    <fill>
      <patternFill patternType="solid">
        <fgColor theme="1"/>
        <bgColor indexed="64"/>
      </patternFill>
    </fill>
    <fill>
      <patternFill patternType="solid">
        <fgColor rgb="FFFFC0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00B0F0"/>
        <bgColor indexed="64"/>
      </patternFill>
    </fill>
    <fill>
      <patternFill patternType="solid">
        <fgColor theme="0" tint="-0.249977111117893"/>
        <bgColor indexed="64"/>
      </patternFill>
    </fill>
    <fill>
      <patternFill patternType="solid">
        <fgColor indexed="9"/>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rgb="FF000000"/>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rgb="FF000000"/>
      </top>
      <bottom/>
      <diagonal/>
    </border>
    <border>
      <left style="medium">
        <color indexed="64"/>
      </left>
      <right style="medium">
        <color rgb="FF000000"/>
      </right>
      <top/>
      <bottom style="medium">
        <color indexed="64"/>
      </bottom>
      <diagonal/>
    </border>
    <border>
      <left style="medium">
        <color rgb="FF000000"/>
      </left>
      <right/>
      <top/>
      <bottom/>
      <diagonal/>
    </border>
    <border>
      <left style="medium">
        <color indexed="64"/>
      </left>
      <right style="medium">
        <color indexed="64"/>
      </right>
      <top/>
      <bottom/>
      <diagonal/>
    </border>
    <border>
      <left/>
      <right/>
      <top/>
      <bottom style="medium">
        <color rgb="FF000000"/>
      </bottom>
      <diagonal/>
    </border>
    <border>
      <left/>
      <right/>
      <top style="medium">
        <color rgb="FF000000"/>
      </top>
      <bottom style="medium">
        <color rgb="FF000000"/>
      </bottom>
      <diagonal/>
    </border>
    <border>
      <left style="medium">
        <color indexed="64"/>
      </left>
      <right style="medium">
        <color rgb="FF000000"/>
      </right>
      <top/>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9" fillId="0" borderId="0"/>
  </cellStyleXfs>
  <cellXfs count="412">
    <xf numFmtId="0" fontId="0" fillId="0" borderId="0" xfId="0"/>
    <xf numFmtId="0" fontId="2" fillId="0" borderId="4" xfId="0" applyFont="1" applyBorder="1"/>
    <xf numFmtId="0" fontId="2" fillId="0" borderId="0" xfId="0" applyFont="1"/>
    <xf numFmtId="0" fontId="2" fillId="0" borderId="0" xfId="0" applyFont="1" applyAlignment="1">
      <alignment horizontal="center"/>
    </xf>
    <xf numFmtId="0" fontId="5" fillId="0" borderId="0" xfId="0" applyFont="1" applyAlignment="1">
      <alignment horizontal="center"/>
    </xf>
    <xf numFmtId="0" fontId="5" fillId="0" borderId="0" xfId="0" applyFont="1"/>
    <xf numFmtId="0" fontId="2" fillId="0" borderId="0" xfId="0" applyFont="1" applyAlignment="1">
      <alignment vertical="top"/>
    </xf>
    <xf numFmtId="0" fontId="2" fillId="0" borderId="4"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7" xfId="0" applyFont="1" applyBorder="1"/>
    <xf numFmtId="0" fontId="2" fillId="0" borderId="0" xfId="0" applyFont="1" applyAlignment="1">
      <alignment horizontal="left" vertical="top" wrapText="1"/>
    </xf>
    <xf numFmtId="0" fontId="9" fillId="0" borderId="0" xfId="0" applyFont="1"/>
    <xf numFmtId="0" fontId="12" fillId="2" borderId="10" xfId="0" applyFont="1" applyFill="1" applyBorder="1" applyAlignment="1">
      <alignment horizontal="center" vertical="center" wrapText="1" readingOrder="1"/>
    </xf>
    <xf numFmtId="0" fontId="12" fillId="0" borderId="0" xfId="0" applyFont="1" applyAlignment="1">
      <alignment horizontal="center" vertical="center" wrapText="1" readingOrder="1"/>
    </xf>
    <xf numFmtId="0" fontId="13" fillId="0" borderId="17" xfId="0" applyFont="1" applyBorder="1" applyAlignment="1">
      <alignment horizontal="center" wrapText="1"/>
    </xf>
    <xf numFmtId="0" fontId="13" fillId="0" borderId="18" xfId="0" applyFont="1" applyBorder="1" applyAlignment="1">
      <alignment horizontal="center" wrapText="1"/>
    </xf>
    <xf numFmtId="0" fontId="14" fillId="0" borderId="18" xfId="0" applyFont="1" applyBorder="1" applyAlignment="1">
      <alignment horizontal="center" wrapText="1" readingOrder="1"/>
    </xf>
    <xf numFmtId="0" fontId="15" fillId="4" borderId="1" xfId="0" applyFont="1" applyFill="1" applyBorder="1" applyAlignment="1">
      <alignment horizontal="center" vertical="center" wrapText="1" readingOrder="1"/>
    </xf>
    <xf numFmtId="0" fontId="15" fillId="5" borderId="5" xfId="0" applyFont="1" applyFill="1" applyBorder="1" applyAlignment="1">
      <alignment horizontal="center" wrapText="1" readingOrder="1"/>
    </xf>
    <xf numFmtId="0" fontId="16" fillId="6" borderId="1" xfId="0" applyFont="1" applyFill="1" applyBorder="1" applyAlignment="1">
      <alignment horizontal="center" wrapText="1" readingOrder="1"/>
    </xf>
    <xf numFmtId="0" fontId="16" fillId="7" borderId="14" xfId="0" applyFont="1" applyFill="1" applyBorder="1" applyAlignment="1">
      <alignment horizontal="center" vertical="center" wrapText="1" readingOrder="1"/>
    </xf>
    <xf numFmtId="0" fontId="16" fillId="0" borderId="0" xfId="0" applyFont="1" applyAlignment="1">
      <alignment horizontal="center" vertical="center" wrapText="1" readingOrder="1"/>
    </xf>
    <xf numFmtId="0" fontId="0" fillId="0" borderId="0" xfId="0" applyAlignment="1">
      <alignment wrapText="1"/>
    </xf>
    <xf numFmtId="0" fontId="13" fillId="0" borderId="19" xfId="0" applyFont="1" applyBorder="1" applyAlignment="1">
      <alignment horizontal="center" wrapText="1"/>
    </xf>
    <xf numFmtId="0" fontId="13" fillId="0" borderId="0" xfId="0" applyFont="1" applyAlignment="1">
      <alignment horizontal="center" wrapText="1"/>
    </xf>
    <xf numFmtId="0" fontId="14" fillId="0" borderId="0" xfId="0" applyFont="1" applyAlignment="1">
      <alignment horizontal="center" wrapText="1" readingOrder="1"/>
    </xf>
    <xf numFmtId="0" fontId="17" fillId="4" borderId="5" xfId="0" applyFont="1" applyFill="1" applyBorder="1" applyAlignment="1">
      <alignment horizontal="center" wrapText="1" readingOrder="1"/>
    </xf>
    <xf numFmtId="0" fontId="17" fillId="5" borderId="5" xfId="0" applyFont="1" applyFill="1" applyBorder="1" applyAlignment="1">
      <alignment horizontal="center" wrapText="1" readingOrder="1"/>
    </xf>
    <xf numFmtId="0" fontId="12" fillId="6" borderId="14" xfId="0" applyFont="1" applyFill="1" applyBorder="1" applyAlignment="1">
      <alignment horizontal="center" wrapText="1" readingOrder="1"/>
    </xf>
    <xf numFmtId="0" fontId="16" fillId="2" borderId="14" xfId="0" applyFont="1" applyFill="1" applyBorder="1" applyAlignment="1">
      <alignment horizontal="center" wrapText="1" readingOrder="1"/>
    </xf>
    <xf numFmtId="0" fontId="16" fillId="7" borderId="16" xfId="0" applyFont="1" applyFill="1" applyBorder="1" applyAlignment="1">
      <alignment horizontal="center" vertical="center" wrapText="1" readingOrder="1"/>
    </xf>
    <xf numFmtId="0" fontId="14" fillId="0" borderId="5" xfId="0" applyFont="1" applyBorder="1" applyAlignment="1">
      <alignment horizontal="center" vertical="center" wrapText="1" readingOrder="1"/>
    </xf>
    <xf numFmtId="0" fontId="14" fillId="0" borderId="20" xfId="0" applyFont="1" applyBorder="1" applyAlignment="1">
      <alignment horizontal="left" vertical="top" wrapText="1" readingOrder="1"/>
    </xf>
    <xf numFmtId="0" fontId="14" fillId="4" borderId="2" xfId="0" applyFont="1" applyFill="1" applyBorder="1" applyAlignment="1">
      <alignment horizontal="center" vertical="center" wrapText="1" readingOrder="1"/>
    </xf>
    <xf numFmtId="0" fontId="14" fillId="5" borderId="14" xfId="0" applyFont="1" applyFill="1" applyBorder="1" applyAlignment="1">
      <alignment horizontal="center" vertical="center" wrapText="1" readingOrder="1"/>
    </xf>
    <xf numFmtId="0" fontId="12" fillId="6" borderId="7" xfId="0" applyFont="1" applyFill="1" applyBorder="1" applyAlignment="1">
      <alignment horizontal="center" vertical="center" wrapText="1" readingOrder="1"/>
    </xf>
    <xf numFmtId="0" fontId="18" fillId="2" borderId="3" xfId="0" applyFont="1" applyFill="1" applyBorder="1" applyAlignment="1">
      <alignment horizontal="center" vertical="center" wrapText="1" readingOrder="1"/>
    </xf>
    <xf numFmtId="0" fontId="18" fillId="7" borderId="3" xfId="0" applyFont="1" applyFill="1" applyBorder="1" applyAlignment="1">
      <alignment horizontal="center" vertical="center" wrapText="1" readingOrder="1"/>
    </xf>
    <xf numFmtId="0" fontId="19" fillId="0" borderId="3" xfId="1" applyBorder="1"/>
    <xf numFmtId="0" fontId="20" fillId="0" borderId="12" xfId="1" applyFont="1" applyBorder="1"/>
    <xf numFmtId="0" fontId="0" fillId="0" borderId="5" xfId="0" applyBorder="1" applyAlignment="1" applyProtection="1">
      <alignment horizontal="center"/>
      <protection locked="0"/>
    </xf>
    <xf numFmtId="0" fontId="0" fillId="0" borderId="0" xfId="0" applyAlignment="1">
      <alignment horizontal="center"/>
    </xf>
    <xf numFmtId="0" fontId="0" fillId="8" borderId="5" xfId="0" applyFill="1" applyBorder="1" applyAlignment="1">
      <alignment horizontal="center"/>
    </xf>
    <xf numFmtId="0" fontId="0" fillId="9" borderId="0" xfId="0" applyFill="1"/>
    <xf numFmtId="0" fontId="14" fillId="4" borderId="10" xfId="0" applyFont="1" applyFill="1" applyBorder="1" applyAlignment="1">
      <alignment horizontal="center" vertical="center" wrapText="1" readingOrder="1"/>
    </xf>
    <xf numFmtId="0" fontId="14" fillId="5" borderId="16" xfId="0" applyFont="1" applyFill="1" applyBorder="1" applyAlignment="1">
      <alignment horizontal="center" vertical="center" wrapText="1" readingOrder="1"/>
    </xf>
    <xf numFmtId="0" fontId="12" fillId="6" borderId="10" xfId="0" applyFont="1" applyFill="1" applyBorder="1" applyAlignment="1">
      <alignment horizontal="center" vertical="center" wrapText="1" readingOrder="1"/>
    </xf>
    <xf numFmtId="0" fontId="14" fillId="0" borderId="5" xfId="0" applyFont="1" applyBorder="1" applyAlignment="1" applyProtection="1">
      <alignment horizontal="center" vertical="center" wrapText="1" readingOrder="1"/>
      <protection locked="0"/>
    </xf>
    <xf numFmtId="0" fontId="21" fillId="0" borderId="0" xfId="0" applyFont="1"/>
    <xf numFmtId="0" fontId="13" fillId="5" borderId="5" xfId="0" applyFont="1" applyFill="1" applyBorder="1" applyAlignment="1">
      <alignment horizontal="center" vertical="center" wrapText="1"/>
    </xf>
    <xf numFmtId="0" fontId="12" fillId="6" borderId="2" xfId="0" applyFont="1" applyFill="1" applyBorder="1" applyAlignment="1">
      <alignment horizontal="center" vertical="center" wrapText="1" readingOrder="1"/>
    </xf>
    <xf numFmtId="0" fontId="0" fillId="5" borderId="0" xfId="0" applyFill="1"/>
    <xf numFmtId="2" fontId="0" fillId="0" borderId="0" xfId="0" applyNumberFormat="1"/>
    <xf numFmtId="0" fontId="14" fillId="0" borderId="2" xfId="0" applyFont="1" applyBorder="1" applyAlignment="1">
      <alignment horizontal="center" vertical="center" wrapText="1" readingOrder="1"/>
    </xf>
    <xf numFmtId="0" fontId="13" fillId="0" borderId="5" xfId="0" applyFont="1" applyBorder="1" applyAlignment="1">
      <alignment horizontal="center" vertical="center" wrapText="1"/>
    </xf>
    <xf numFmtId="0" fontId="12" fillId="0" borderId="7" xfId="0" applyFont="1" applyBorder="1" applyAlignment="1">
      <alignment horizontal="center" vertical="center" wrapText="1" readingOrder="1"/>
    </xf>
    <xf numFmtId="0" fontId="20" fillId="0" borderId="0" xfId="1" applyFont="1"/>
    <xf numFmtId="0" fontId="14" fillId="0" borderId="22" xfId="0" applyFont="1" applyBorder="1" applyAlignment="1">
      <alignment horizontal="left" vertical="top" wrapText="1" readingOrder="1"/>
    </xf>
    <xf numFmtId="0" fontId="12" fillId="0" borderId="2" xfId="0" applyFont="1" applyBorder="1" applyAlignment="1">
      <alignment horizontal="center" vertical="center" wrapText="1" readingOrder="1"/>
    </xf>
    <xf numFmtId="0" fontId="14" fillId="0" borderId="23" xfId="0" applyFont="1" applyBorder="1" applyAlignment="1">
      <alignment horizontal="left" vertical="top" wrapText="1" readingOrder="1"/>
    </xf>
    <xf numFmtId="0" fontId="14" fillId="0" borderId="3" xfId="0" applyFont="1" applyBorder="1" applyAlignment="1">
      <alignment horizontal="center" vertical="center" wrapText="1" readingOrder="1"/>
    </xf>
    <xf numFmtId="0" fontId="14" fillId="2" borderId="19" xfId="0" applyFont="1" applyFill="1" applyBorder="1" applyAlignment="1">
      <alignment horizontal="center" vertical="center" wrapText="1" readingOrder="1"/>
    </xf>
    <xf numFmtId="0" fontId="14" fillId="0" borderId="26" xfId="0" applyFont="1" applyBorder="1" applyAlignment="1">
      <alignment horizontal="left" vertical="top" wrapText="1" readingOrder="1"/>
    </xf>
    <xf numFmtId="0" fontId="14" fillId="0" borderId="27" xfId="0" applyFont="1" applyBorder="1" applyAlignment="1">
      <alignment horizontal="left" vertical="top" wrapText="1" readingOrder="1"/>
    </xf>
    <xf numFmtId="0" fontId="14" fillId="5" borderId="5" xfId="0" applyFont="1" applyFill="1" applyBorder="1" applyAlignment="1">
      <alignment horizontal="center" vertical="center" wrapText="1" readingOrder="1"/>
    </xf>
    <xf numFmtId="0" fontId="19" fillId="0" borderId="0" xfId="1"/>
    <xf numFmtId="2" fontId="0" fillId="0" borderId="0" xfId="0" applyNumberFormat="1" applyAlignment="1">
      <alignment horizontal="left"/>
    </xf>
    <xf numFmtId="0" fontId="22" fillId="2" borderId="0" xfId="0" applyFont="1" applyFill="1" applyAlignment="1">
      <alignment horizontal="left" vertical="center" readingOrder="1"/>
    </xf>
    <xf numFmtId="0" fontId="23" fillId="0" borderId="0" xfId="0" applyFont="1"/>
    <xf numFmtId="0" fontId="23" fillId="0" borderId="5" xfId="0" applyFont="1" applyBorder="1" applyProtection="1">
      <protection locked="0"/>
    </xf>
    <xf numFmtId="0" fontId="0" fillId="0" borderId="25" xfId="0" applyBorder="1"/>
    <xf numFmtId="0" fontId="0" fillId="5" borderId="0" xfId="0" applyFill="1" applyAlignment="1">
      <alignment horizontal="right"/>
    </xf>
    <xf numFmtId="0" fontId="0" fillId="0" borderId="28" xfId="0" applyBorder="1"/>
    <xf numFmtId="0" fontId="0" fillId="0" borderId="5" xfId="0" applyBorder="1" applyProtection="1">
      <protection locked="0"/>
    </xf>
    <xf numFmtId="0" fontId="0" fillId="8" borderId="0" xfId="0" applyFill="1"/>
    <xf numFmtId="0" fontId="14" fillId="0" borderId="29" xfId="0" applyFont="1" applyBorder="1" applyAlignment="1">
      <alignment horizontal="left" vertical="top" wrapText="1" readingOrder="1"/>
    </xf>
    <xf numFmtId="0" fontId="12" fillId="6" borderId="5" xfId="0" applyFont="1" applyFill="1" applyBorder="1" applyAlignment="1">
      <alignment horizontal="center" vertical="center" wrapText="1" readingOrder="1"/>
    </xf>
    <xf numFmtId="0" fontId="24" fillId="0" borderId="0" xfId="0" applyFont="1" applyAlignment="1">
      <alignment horizontal="center" vertical="center" wrapText="1" readingOrder="1"/>
    </xf>
    <xf numFmtId="0" fontId="18" fillId="2" borderId="5" xfId="0" applyFont="1" applyFill="1" applyBorder="1" applyAlignment="1">
      <alignment horizontal="center" vertical="center" wrapText="1" readingOrder="1"/>
    </xf>
    <xf numFmtId="0" fontId="18" fillId="2" borderId="14" xfId="0" applyFont="1" applyFill="1" applyBorder="1" applyAlignment="1">
      <alignment horizontal="center" vertical="center" wrapText="1" readingOrder="1"/>
    </xf>
    <xf numFmtId="0" fontId="18" fillId="2" borderId="15" xfId="0" applyFont="1" applyFill="1" applyBorder="1" applyAlignment="1">
      <alignment horizontal="center" vertical="center" wrapText="1" readingOrder="1"/>
    </xf>
    <xf numFmtId="0" fontId="18" fillId="7" borderId="15" xfId="0" applyFont="1" applyFill="1" applyBorder="1" applyAlignment="1">
      <alignment horizontal="center" vertical="center" wrapText="1" readingOrder="1"/>
    </xf>
    <xf numFmtId="0" fontId="1" fillId="0" borderId="0" xfId="0" applyFont="1" applyAlignment="1">
      <alignment horizontal="right"/>
    </xf>
    <xf numFmtId="0" fontId="14" fillId="0" borderId="0" xfId="0" applyFont="1" applyAlignment="1">
      <alignment horizontal="right" vertical="top" wrapText="1" readingOrder="1"/>
    </xf>
    <xf numFmtId="0" fontId="18" fillId="0" borderId="0" xfId="0" applyFont="1" applyAlignment="1">
      <alignment horizontal="center" vertical="center" wrapText="1" readingOrder="1"/>
    </xf>
    <xf numFmtId="0" fontId="25" fillId="0" borderId="0" xfId="0" applyFont="1" applyAlignment="1">
      <alignment horizontal="center" vertical="center" wrapText="1" readingOrder="1"/>
    </xf>
    <xf numFmtId="0" fontId="1" fillId="0" borderId="0" xfId="0" applyFont="1"/>
    <xf numFmtId="0" fontId="26" fillId="0" borderId="0" xfId="0" applyFont="1" applyAlignment="1">
      <alignment horizontal="center" vertical="center" wrapText="1" readingOrder="1"/>
    </xf>
    <xf numFmtId="0" fontId="27" fillId="7" borderId="13" xfId="0" applyFont="1" applyFill="1" applyBorder="1" applyAlignment="1">
      <alignment horizontal="center" vertical="center" readingOrder="1"/>
    </xf>
    <xf numFmtId="0" fontId="0" fillId="0" borderId="0" xfId="0" applyAlignment="1">
      <alignment horizontal="right"/>
    </xf>
    <xf numFmtId="0" fontId="0" fillId="0" borderId="0" xfId="0" applyAlignment="1">
      <alignment horizontal="left"/>
    </xf>
    <xf numFmtId="0" fontId="29" fillId="0" borderId="0" xfId="0" applyFont="1"/>
    <xf numFmtId="0" fontId="27" fillId="10" borderId="13" xfId="0" applyFont="1" applyFill="1" applyBorder="1" applyAlignment="1">
      <alignment horizontal="center" vertical="center" readingOrder="1"/>
    </xf>
    <xf numFmtId="0" fontId="27" fillId="11" borderId="13" xfId="0" applyFont="1" applyFill="1" applyBorder="1" applyAlignment="1">
      <alignment horizontal="center" vertical="center" readingOrder="1"/>
    </xf>
    <xf numFmtId="2" fontId="0" fillId="5" borderId="0" xfId="0" applyNumberFormat="1" applyFill="1"/>
    <xf numFmtId="2" fontId="0" fillId="12" borderId="0" xfId="0" applyNumberFormat="1" applyFill="1"/>
    <xf numFmtId="0" fontId="1" fillId="9" borderId="0" xfId="0" applyFont="1" applyFill="1"/>
    <xf numFmtId="0" fontId="0" fillId="6" borderId="0" xfId="0" applyFill="1"/>
    <xf numFmtId="9" fontId="0" fillId="0" borderId="0" xfId="0" applyNumberFormat="1"/>
    <xf numFmtId="2" fontId="30" fillId="5" borderId="0" xfId="0" applyNumberFormat="1" applyFont="1" applyFill="1"/>
    <xf numFmtId="0" fontId="31" fillId="0" borderId="0" xfId="0" applyFont="1"/>
    <xf numFmtId="0" fontId="12" fillId="7" borderId="0" xfId="0" applyFont="1" applyFill="1" applyAlignment="1">
      <alignment horizontal="center" vertical="center" wrapText="1" readingOrder="1"/>
    </xf>
    <xf numFmtId="0" fontId="16" fillId="7" borderId="0" xfId="0" applyFont="1" applyFill="1" applyAlignment="1">
      <alignment horizontal="center" vertical="center" wrapText="1" readingOrder="1"/>
    </xf>
    <xf numFmtId="0" fontId="0" fillId="0" borderId="5" xfId="0" applyBorder="1"/>
    <xf numFmtId="0" fontId="6" fillId="0" borderId="6" xfId="1" applyFont="1" applyBorder="1"/>
    <xf numFmtId="0" fontId="14" fillId="13" borderId="28" xfId="0" applyFont="1" applyFill="1" applyBorder="1" applyAlignment="1">
      <alignment horizontal="left" vertical="top" wrapText="1" readingOrder="1"/>
    </xf>
    <xf numFmtId="0" fontId="14" fillId="4" borderId="1" xfId="0" applyFont="1" applyFill="1" applyBorder="1" applyAlignment="1">
      <alignment horizontal="center" vertical="center" wrapText="1" readingOrder="1"/>
    </xf>
    <xf numFmtId="0" fontId="12" fillId="6" borderId="1" xfId="0" applyFont="1" applyFill="1" applyBorder="1" applyAlignment="1">
      <alignment horizontal="center" vertical="center" wrapText="1" readingOrder="1"/>
    </xf>
    <xf numFmtId="0" fontId="6" fillId="0" borderId="12" xfId="1" applyFont="1" applyBorder="1"/>
    <xf numFmtId="0" fontId="14" fillId="13" borderId="34" xfId="0" applyFont="1" applyFill="1" applyBorder="1" applyAlignment="1">
      <alignment horizontal="left" vertical="top" wrapText="1" readingOrder="1"/>
    </xf>
    <xf numFmtId="0" fontId="14" fillId="4" borderId="9" xfId="0" applyFont="1" applyFill="1" applyBorder="1" applyAlignment="1">
      <alignment horizontal="center" vertical="center" wrapText="1" readingOrder="1"/>
    </xf>
    <xf numFmtId="0" fontId="14" fillId="13" borderId="19" xfId="0" applyFont="1" applyFill="1" applyBorder="1" applyAlignment="1">
      <alignment horizontal="center" vertical="center" wrapText="1" readingOrder="1"/>
    </xf>
    <xf numFmtId="0" fontId="12" fillId="6" borderId="0" xfId="0" applyFont="1" applyFill="1" applyAlignment="1">
      <alignment horizontal="center" vertical="center" wrapText="1" readingOrder="1"/>
    </xf>
    <xf numFmtId="0" fontId="14" fillId="13" borderId="0" xfId="0" applyFont="1" applyFill="1" applyAlignment="1">
      <alignment horizontal="left" vertical="top" wrapText="1" readingOrder="1"/>
    </xf>
    <xf numFmtId="0" fontId="6" fillId="14" borderId="12" xfId="1" applyFont="1" applyFill="1" applyBorder="1"/>
    <xf numFmtId="0" fontId="19" fillId="14" borderId="0" xfId="1" applyFill="1"/>
    <xf numFmtId="0" fontId="14" fillId="13" borderId="36" xfId="0" applyFont="1" applyFill="1" applyBorder="1" applyAlignment="1">
      <alignment horizontal="left" vertical="top" wrapText="1" readingOrder="1"/>
    </xf>
    <xf numFmtId="0" fontId="14" fillId="13" borderId="37" xfId="0" applyFont="1" applyFill="1" applyBorder="1" applyAlignment="1">
      <alignment horizontal="left" vertical="top" wrapText="1" readingOrder="1"/>
    </xf>
    <xf numFmtId="0" fontId="14" fillId="13" borderId="39" xfId="0" applyFont="1" applyFill="1" applyBorder="1" applyAlignment="1">
      <alignment horizontal="left" vertical="top" wrapText="1" readingOrder="1"/>
    </xf>
    <xf numFmtId="0" fontId="19" fillId="0" borderId="12" xfId="1" applyBorder="1" applyAlignment="1">
      <alignment horizontal="right"/>
    </xf>
    <xf numFmtId="0" fontId="19" fillId="0" borderId="0" xfId="1" applyAlignment="1">
      <alignment horizontal="right"/>
    </xf>
    <xf numFmtId="0" fontId="23" fillId="0" borderId="5" xfId="0" applyFont="1" applyBorder="1" applyAlignment="1">
      <alignment horizontal="center"/>
    </xf>
    <xf numFmtId="0" fontId="13" fillId="8" borderId="5" xfId="0" applyFont="1" applyFill="1" applyBorder="1" applyAlignment="1">
      <alignment horizontal="center" vertical="center" wrapText="1"/>
    </xf>
    <xf numFmtId="0" fontId="33" fillId="2" borderId="5" xfId="0" applyFont="1" applyFill="1" applyBorder="1" applyAlignment="1">
      <alignment horizontal="center" vertical="center" wrapText="1" readingOrder="1"/>
    </xf>
    <xf numFmtId="0" fontId="1" fillId="0" borderId="5" xfId="0" applyFont="1" applyBorder="1" applyAlignment="1">
      <alignment horizontal="center"/>
    </xf>
    <xf numFmtId="0" fontId="0" fillId="0" borderId="5" xfId="0" applyBorder="1" applyAlignment="1">
      <alignment horizontal="center"/>
    </xf>
    <xf numFmtId="0" fontId="14" fillId="13" borderId="5" xfId="0" applyFont="1" applyFill="1" applyBorder="1" applyAlignment="1">
      <alignment horizontal="left" vertical="top" wrapText="1" readingOrder="1"/>
    </xf>
    <xf numFmtId="0" fontId="14" fillId="13" borderId="43" xfId="0" applyFont="1" applyFill="1" applyBorder="1" applyAlignment="1">
      <alignment horizontal="left" vertical="top" wrapText="1" readingOrder="1"/>
    </xf>
    <xf numFmtId="0" fontId="0" fillId="7" borderId="0" xfId="0" applyFill="1"/>
    <xf numFmtId="0" fontId="1" fillId="7" borderId="0" xfId="0" applyFont="1" applyFill="1"/>
    <xf numFmtId="0" fontId="14" fillId="13" borderId="41" xfId="0" applyFont="1" applyFill="1" applyBorder="1" applyAlignment="1">
      <alignment horizontal="center" vertical="top" wrapText="1" readingOrder="1"/>
    </xf>
    <xf numFmtId="0" fontId="27" fillId="7" borderId="0" xfId="0" applyFont="1" applyFill="1" applyAlignment="1">
      <alignment horizontal="center" vertical="center" wrapText="1" readingOrder="1"/>
    </xf>
    <xf numFmtId="0" fontId="14" fillId="13" borderId="38" xfId="0" applyFont="1" applyFill="1" applyBorder="1" applyAlignment="1">
      <alignment horizontal="center" vertical="top" wrapText="1" readingOrder="1"/>
    </xf>
    <xf numFmtId="0" fontId="27" fillId="7" borderId="0" xfId="0" applyFont="1" applyFill="1" applyAlignment="1">
      <alignment horizontal="center" vertical="center" readingOrder="1"/>
    </xf>
    <xf numFmtId="0" fontId="14" fillId="13" borderId="33" xfId="0" applyFont="1" applyFill="1" applyBorder="1" applyAlignment="1">
      <alignment horizontal="left" vertical="top" wrapText="1" readingOrder="1"/>
    </xf>
    <xf numFmtId="0" fontId="14" fillId="13" borderId="44" xfId="0" applyFont="1" applyFill="1" applyBorder="1" applyAlignment="1">
      <alignment horizontal="left" vertical="top" wrapText="1" readingOrder="1"/>
    </xf>
    <xf numFmtId="0" fontId="22" fillId="2" borderId="14" xfId="0" applyFont="1" applyFill="1" applyBorder="1" applyAlignment="1">
      <alignment horizontal="left" vertical="center" readingOrder="1"/>
    </xf>
    <xf numFmtId="0" fontId="34" fillId="0" borderId="0" xfId="0" applyFont="1"/>
    <xf numFmtId="0" fontId="22" fillId="2" borderId="15" xfId="0" applyFont="1" applyFill="1" applyBorder="1" applyAlignment="1">
      <alignment horizontal="left" vertical="center" readingOrder="1"/>
    </xf>
    <xf numFmtId="0" fontId="27" fillId="7" borderId="15" xfId="0" applyFont="1" applyFill="1" applyBorder="1" applyAlignment="1">
      <alignment horizontal="left" vertical="center" readingOrder="1"/>
    </xf>
    <xf numFmtId="0" fontId="27" fillId="7" borderId="12" xfId="0" applyFont="1" applyFill="1" applyBorder="1" applyAlignment="1">
      <alignment horizontal="center" vertical="center" readingOrder="1"/>
    </xf>
    <xf numFmtId="0" fontId="22" fillId="2" borderId="16" xfId="0" applyFont="1" applyFill="1" applyBorder="1" applyAlignment="1">
      <alignment horizontal="left" vertical="center" readingOrder="1"/>
    </xf>
    <xf numFmtId="0" fontId="0" fillId="0" borderId="17" xfId="0" applyBorder="1"/>
    <xf numFmtId="0" fontId="0" fillId="0" borderId="18" xfId="0" applyBorder="1"/>
    <xf numFmtId="0" fontId="0" fillId="0" borderId="19" xfId="0" applyBorder="1"/>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31" fillId="5" borderId="0" xfId="0" applyFont="1" applyFill="1"/>
    <xf numFmtId="0" fontId="35" fillId="0" borderId="0" xfId="0" applyFont="1"/>
    <xf numFmtId="0" fontId="35" fillId="0" borderId="0" xfId="0" applyFont="1" applyAlignment="1">
      <alignment vertical="center"/>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top"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5" fillId="0" borderId="5" xfId="0" applyFont="1" applyBorder="1" applyAlignment="1">
      <alignment horizontal="center" vertical="center" wrapText="1"/>
    </xf>
    <xf numFmtId="0" fontId="41" fillId="0" borderId="5" xfId="0" applyFont="1" applyBorder="1" applyAlignment="1">
      <alignment horizontal="center" vertical="center"/>
    </xf>
    <xf numFmtId="0" fontId="5" fillId="0" borderId="5" xfId="0" applyFont="1" applyBorder="1" applyAlignment="1">
      <alignment horizontal="left" vertical="center" wrapText="1"/>
    </xf>
    <xf numFmtId="0" fontId="2" fillId="0" borderId="5" xfId="0" applyFont="1" applyBorder="1" applyAlignment="1">
      <alignment horizont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top"/>
    </xf>
    <xf numFmtId="0" fontId="2" fillId="0" borderId="6" xfId="0" applyFont="1" applyBorder="1" applyAlignment="1">
      <alignment horizontal="center" vertical="center"/>
    </xf>
    <xf numFmtId="0" fontId="2" fillId="0" borderId="9" xfId="0" applyFont="1" applyBorder="1" applyAlignment="1">
      <alignment horizontal="center" vertical="center"/>
    </xf>
    <xf numFmtId="49" fontId="2" fillId="0" borderId="5" xfId="0" applyNumberFormat="1" applyFont="1" applyBorder="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2" fillId="0" borderId="5" xfId="0" applyFont="1" applyBorder="1" applyAlignment="1">
      <alignment horizontal="center" vertical="center"/>
    </xf>
    <xf numFmtId="0" fontId="7" fillId="0" borderId="0" xfId="0" applyFont="1" applyAlignment="1">
      <alignment horizont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0" fillId="0" borderId="5" xfId="0" applyBorder="1"/>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5" xfId="0" applyFont="1" applyBorder="1" applyAlignment="1">
      <alignment horizontal="left" vertical="center" wrapText="1"/>
    </xf>
    <xf numFmtId="0" fontId="2" fillId="0" borderId="5" xfId="0" applyFont="1" applyBorder="1" applyAlignment="1">
      <alignment horizontal="left"/>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0" xfId="0" applyFont="1" applyAlignment="1">
      <alignment horizontal="center" vertical="top" wrapText="1"/>
    </xf>
    <xf numFmtId="0" fontId="2" fillId="0" borderId="13"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49" fontId="2" fillId="0" borderId="5" xfId="0" applyNumberFormat="1" applyFont="1" applyBorder="1" applyAlignment="1">
      <alignment horizontal="center" vertical="top"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0" borderId="5" xfId="0" applyFont="1" applyBorder="1" applyAlignment="1">
      <alignment horizontal="left" vertical="top"/>
    </xf>
    <xf numFmtId="0" fontId="42" fillId="0" borderId="6" xfId="0" applyFont="1" applyBorder="1" applyAlignment="1">
      <alignment horizontal="center" vertical="center"/>
    </xf>
    <xf numFmtId="0" fontId="2" fillId="0" borderId="5" xfId="0" applyFont="1" applyBorder="1" applyAlignment="1">
      <alignment horizontal="center" vertical="top" wrapText="1"/>
    </xf>
    <xf numFmtId="0" fontId="3" fillId="0" borderId="5" xfId="0" applyFont="1" applyBorder="1" applyAlignment="1">
      <alignment horizontal="center" vertical="top" wrapText="1"/>
    </xf>
    <xf numFmtId="0" fontId="3" fillId="2" borderId="5"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38" fillId="0" borderId="6" xfId="0" applyFont="1" applyBorder="1" applyAlignment="1">
      <alignment horizontal="left" vertical="top" wrapText="1"/>
    </xf>
    <xf numFmtId="0" fontId="38" fillId="0" borderId="7" xfId="0" applyFont="1" applyBorder="1" applyAlignment="1">
      <alignment horizontal="left" vertical="top"/>
    </xf>
    <xf numFmtId="0" fontId="38" fillId="0" borderId="8" xfId="0" applyFont="1" applyBorder="1" applyAlignment="1">
      <alignment horizontal="left" vertical="top"/>
    </xf>
    <xf numFmtId="0" fontId="38" fillId="0" borderId="12" xfId="0" applyFont="1" applyBorder="1" applyAlignment="1">
      <alignment horizontal="left" vertical="top"/>
    </xf>
    <xf numFmtId="0" fontId="38" fillId="0" borderId="0" xfId="0" applyFont="1" applyAlignment="1">
      <alignment horizontal="left" vertical="top"/>
    </xf>
    <xf numFmtId="0" fontId="38" fillId="0" borderId="13" xfId="0" applyFont="1" applyBorder="1" applyAlignment="1">
      <alignment horizontal="left" vertical="top"/>
    </xf>
    <xf numFmtId="0" fontId="38" fillId="0" borderId="9" xfId="0" applyFont="1" applyBorder="1" applyAlignment="1">
      <alignment horizontal="left" vertical="top"/>
    </xf>
    <xf numFmtId="0" fontId="38" fillId="0" borderId="10" xfId="0" applyFont="1" applyBorder="1" applyAlignment="1">
      <alignment horizontal="left" vertical="top"/>
    </xf>
    <xf numFmtId="0" fontId="38" fillId="0" borderId="11" xfId="0" applyFont="1" applyBorder="1" applyAlignment="1">
      <alignment horizontal="left" vertical="top"/>
    </xf>
    <xf numFmtId="0" fontId="5" fillId="0" borderId="5" xfId="0" applyFont="1" applyBorder="1" applyAlignment="1">
      <alignment horizontal="left" vertical="center"/>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1" fillId="0" borderId="6" xfId="0" applyFont="1" applyBorder="1" applyAlignment="1">
      <alignment horizontal="center" vertical="center"/>
    </xf>
    <xf numFmtId="0" fontId="5" fillId="0" borderId="0" xfId="0" applyFont="1" applyAlignment="1">
      <alignment horizont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40" fillId="0" borderId="5"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2" fillId="0" borderId="0" xfId="0" applyFont="1" applyAlignment="1">
      <alignment horizontal="left" vertical="top"/>
    </xf>
    <xf numFmtId="0" fontId="2" fillId="0" borderId="13"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3" fillId="0" borderId="5" xfId="0" applyFont="1" applyBorder="1" applyAlignment="1">
      <alignment horizontal="left" vertical="top"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8" fillId="0" borderId="5" xfId="0" applyFont="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0" borderId="6" xfId="0" applyFont="1" applyBorder="1" applyAlignment="1">
      <alignment horizontal="left" vertical="top" wrapText="1"/>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12" xfId="0" applyFont="1" applyBorder="1" applyAlignment="1">
      <alignment horizontal="left" vertical="top"/>
    </xf>
    <xf numFmtId="0" fontId="8" fillId="0" borderId="0" xfId="0" applyFont="1" applyAlignment="1">
      <alignment horizontal="left" vertical="top"/>
    </xf>
    <xf numFmtId="0" fontId="8" fillId="0" borderId="13" xfId="0" applyFont="1" applyBorder="1" applyAlignment="1">
      <alignment horizontal="left" vertical="top"/>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center" vertical="top"/>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9" fillId="0" borderId="12" xfId="0" applyFont="1" applyBorder="1" applyAlignment="1">
      <alignment horizontal="center" vertical="top" wrapText="1"/>
    </xf>
    <xf numFmtId="0" fontId="9" fillId="0" borderId="0" xfId="0" applyFont="1" applyAlignment="1">
      <alignment horizontal="center" vertical="top" wrapText="1"/>
    </xf>
    <xf numFmtId="0" fontId="9" fillId="0" borderId="13"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36" fillId="7" borderId="17" xfId="0" applyFont="1" applyFill="1" applyBorder="1" applyAlignment="1">
      <alignment horizontal="center" vertical="center"/>
    </xf>
    <xf numFmtId="0" fontId="36" fillId="7" borderId="18" xfId="0" applyFont="1" applyFill="1" applyBorder="1" applyAlignment="1">
      <alignment horizontal="center" vertical="center"/>
    </xf>
    <xf numFmtId="0" fontId="36" fillId="7" borderId="45" xfId="0" applyFont="1" applyFill="1" applyBorder="1" applyAlignment="1">
      <alignment horizontal="center" vertical="center"/>
    </xf>
    <xf numFmtId="0" fontId="36" fillId="7" borderId="21" xfId="0" applyFont="1" applyFill="1" applyBorder="1" applyAlignment="1">
      <alignment horizontal="center" vertical="center"/>
    </xf>
    <xf numFmtId="0" fontId="36" fillId="7" borderId="46" xfId="0" applyFont="1" applyFill="1" applyBorder="1" applyAlignment="1">
      <alignment horizontal="center" vertical="center"/>
    </xf>
    <xf numFmtId="0" fontId="36" fillId="7" borderId="47" xfId="0" applyFont="1" applyFill="1" applyBorder="1" applyAlignment="1">
      <alignment horizontal="center" vertical="center"/>
    </xf>
    <xf numFmtId="2" fontId="0" fillId="5" borderId="0" xfId="0" applyNumberFormat="1" applyFill="1" applyAlignment="1">
      <alignment horizontal="center"/>
    </xf>
    <xf numFmtId="2" fontId="0" fillId="0" borderId="0" xfId="0" applyNumberFormat="1" applyAlignment="1">
      <alignment horizontal="center"/>
    </xf>
    <xf numFmtId="0" fontId="27" fillId="7" borderId="12" xfId="0" applyFont="1" applyFill="1" applyBorder="1" applyAlignment="1">
      <alignment horizontal="left" vertical="center" readingOrder="1"/>
    </xf>
    <xf numFmtId="0" fontId="27" fillId="7" borderId="0" xfId="0" applyFont="1" applyFill="1" applyAlignment="1">
      <alignment horizontal="left" vertical="center" readingOrder="1"/>
    </xf>
    <xf numFmtId="0" fontId="27" fillId="7" borderId="13" xfId="0" applyFont="1" applyFill="1" applyBorder="1" applyAlignment="1">
      <alignment horizontal="left" vertical="center" readingOrder="1"/>
    </xf>
    <xf numFmtId="2" fontId="28" fillId="7" borderId="30" xfId="0" applyNumberFormat="1" applyFont="1" applyFill="1" applyBorder="1" applyAlignment="1">
      <alignment horizontal="center" vertical="center" readingOrder="1"/>
    </xf>
    <xf numFmtId="2" fontId="28" fillId="7" borderId="31" xfId="0" applyNumberFormat="1" applyFont="1" applyFill="1" applyBorder="1" applyAlignment="1">
      <alignment horizontal="center" vertical="center" readingOrder="1"/>
    </xf>
    <xf numFmtId="0" fontId="27" fillId="10" borderId="12" xfId="0" applyFont="1" applyFill="1" applyBorder="1" applyAlignment="1">
      <alignment horizontal="left" vertical="center" readingOrder="1"/>
    </xf>
    <xf numFmtId="0" fontId="27" fillId="10" borderId="0" xfId="0" applyFont="1" applyFill="1" applyAlignment="1">
      <alignment horizontal="left" vertical="center" readingOrder="1"/>
    </xf>
    <xf numFmtId="2" fontId="28" fillId="10" borderId="0" xfId="0" applyNumberFormat="1" applyFont="1" applyFill="1" applyAlignment="1">
      <alignment horizontal="center" vertical="center" readingOrder="1"/>
    </xf>
    <xf numFmtId="0" fontId="27" fillId="11" borderId="12" xfId="0" applyFont="1" applyFill="1" applyBorder="1" applyAlignment="1">
      <alignment horizontal="left" vertical="center" readingOrder="1"/>
    </xf>
    <xf numFmtId="0" fontId="27" fillId="11" borderId="0" xfId="0" applyFont="1" applyFill="1" applyAlignment="1">
      <alignment horizontal="left" vertical="center" readingOrder="1"/>
    </xf>
    <xf numFmtId="2" fontId="28" fillId="11" borderId="0" xfId="0" applyNumberFormat="1" applyFont="1" applyFill="1" applyAlignment="1">
      <alignment horizontal="center" vertical="center" readingOrder="1"/>
    </xf>
    <xf numFmtId="0" fontId="18" fillId="2" borderId="1" xfId="0" applyFont="1" applyFill="1" applyBorder="1" applyAlignment="1">
      <alignment horizontal="center" vertical="center" wrapText="1" readingOrder="1"/>
    </xf>
    <xf numFmtId="0" fontId="18" fillId="2" borderId="3" xfId="0" applyFont="1" applyFill="1" applyBorder="1" applyAlignment="1">
      <alignment horizontal="center" vertical="center" wrapText="1" readingOrder="1"/>
    </xf>
    <xf numFmtId="2" fontId="18" fillId="0" borderId="5" xfId="0" applyNumberFormat="1" applyFont="1" applyBorder="1" applyAlignment="1">
      <alignment horizontal="center" vertical="center" wrapText="1" readingOrder="1"/>
    </xf>
    <xf numFmtId="2" fontId="25" fillId="0" borderId="1" xfId="0" applyNumberFormat="1" applyFont="1" applyBorder="1" applyAlignment="1">
      <alignment horizontal="center" vertical="center" wrapText="1" readingOrder="1"/>
    </xf>
    <xf numFmtId="2" fontId="25" fillId="0" borderId="3" xfId="0" applyNumberFormat="1" applyFont="1" applyBorder="1" applyAlignment="1">
      <alignment horizontal="center" vertical="center" wrapText="1" readingOrder="1"/>
    </xf>
    <xf numFmtId="2" fontId="18" fillId="0" borderId="1" xfId="0" applyNumberFormat="1" applyFont="1" applyBorder="1" applyAlignment="1">
      <alignment horizontal="center" vertical="center" wrapText="1" readingOrder="1"/>
    </xf>
    <xf numFmtId="2" fontId="18" fillId="0" borderId="3" xfId="0" applyNumberFormat="1" applyFont="1" applyBorder="1" applyAlignment="1">
      <alignment horizontal="center" vertical="center" wrapText="1" readingOrder="1"/>
    </xf>
    <xf numFmtId="0" fontId="26" fillId="0" borderId="0" xfId="0" applyFont="1" applyAlignment="1">
      <alignment horizontal="left" vertical="center" wrapText="1" readingOrder="1"/>
    </xf>
    <xf numFmtId="2" fontId="26" fillId="0" borderId="0" xfId="0" applyNumberFormat="1" applyFont="1" applyAlignment="1">
      <alignment horizontal="center" vertical="center" wrapText="1" readingOrder="1"/>
    </xf>
    <xf numFmtId="0" fontId="14" fillId="2" borderId="17" xfId="0" applyFont="1" applyFill="1" applyBorder="1" applyAlignment="1">
      <alignment horizontal="center" vertical="center" wrapText="1" readingOrder="1"/>
    </xf>
    <xf numFmtId="0" fontId="14" fillId="2" borderId="19" xfId="0" applyFont="1" applyFill="1" applyBorder="1" applyAlignment="1">
      <alignment horizontal="center" vertical="center" wrapText="1" readingOrder="1"/>
    </xf>
    <xf numFmtId="0" fontId="14" fillId="2" borderId="21" xfId="0" applyFont="1" applyFill="1" applyBorder="1" applyAlignment="1">
      <alignment horizontal="center" vertical="center" wrapText="1" readingOrder="1"/>
    </xf>
    <xf numFmtId="0" fontId="1" fillId="0" borderId="0" xfId="0" applyFont="1" applyAlignment="1">
      <alignment horizontal="center"/>
    </xf>
    <xf numFmtId="0" fontId="1" fillId="0" borderId="13" xfId="0" applyFont="1" applyBorder="1" applyAlignment="1">
      <alignment horizontal="center"/>
    </xf>
    <xf numFmtId="0" fontId="14" fillId="0" borderId="1" xfId="0" applyFont="1" applyBorder="1" applyAlignment="1" applyProtection="1">
      <alignment horizontal="center" vertical="center" wrapText="1" readingOrder="1"/>
      <protection locked="0"/>
    </xf>
    <xf numFmtId="0" fontId="14" fillId="0" borderId="3" xfId="0" applyFont="1" applyBorder="1" applyAlignment="1" applyProtection="1">
      <alignment horizontal="center" vertical="center" wrapText="1" readingOrder="1"/>
      <protection locked="0"/>
    </xf>
    <xf numFmtId="0" fontId="16" fillId="2" borderId="14" xfId="0" applyFont="1" applyFill="1" applyBorder="1" applyAlignment="1">
      <alignment horizontal="center" vertical="center" wrapText="1" readingOrder="1"/>
    </xf>
    <xf numFmtId="0" fontId="16" fillId="2" borderId="16" xfId="0" applyFont="1" applyFill="1" applyBorder="1" applyAlignment="1">
      <alignment horizontal="center" vertical="center" wrapText="1" readingOrder="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1" fillId="3" borderId="2" xfId="0" applyFont="1" applyFill="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xf>
    <xf numFmtId="0" fontId="12" fillId="2" borderId="1" xfId="0" applyFont="1" applyFill="1" applyBorder="1" applyAlignment="1">
      <alignment horizontal="center" vertical="center" wrapText="1" readingOrder="1"/>
    </xf>
    <xf numFmtId="0" fontId="12" fillId="2" borderId="3" xfId="0" applyFont="1" applyFill="1" applyBorder="1" applyAlignment="1">
      <alignment horizontal="center" vertical="center" wrapText="1" readingOrder="1"/>
    </xf>
    <xf numFmtId="0" fontId="12" fillId="2" borderId="9" xfId="0" applyFont="1" applyFill="1" applyBorder="1" applyAlignment="1">
      <alignment horizontal="center" vertical="center" wrapText="1" readingOrder="1"/>
    </xf>
    <xf numFmtId="0" fontId="12" fillId="2" borderId="11" xfId="0" applyFont="1" applyFill="1" applyBorder="1" applyAlignment="1">
      <alignment horizontal="center" vertical="center" wrapText="1" readingOrder="1"/>
    </xf>
    <xf numFmtId="0" fontId="14" fillId="2" borderId="24" xfId="0" applyFont="1" applyFill="1" applyBorder="1" applyAlignment="1">
      <alignment horizontal="center" vertical="center" wrapText="1" readingOrder="1"/>
    </xf>
    <xf numFmtId="0" fontId="14" fillId="2" borderId="25" xfId="0" applyFont="1" applyFill="1" applyBorder="1" applyAlignment="1">
      <alignment horizontal="center" vertical="center" wrapText="1" readingOrder="1"/>
    </xf>
    <xf numFmtId="0" fontId="16" fillId="2" borderId="1" xfId="0" applyFont="1" applyFill="1" applyBorder="1" applyAlignment="1">
      <alignment horizontal="center" vertical="center" wrapText="1" readingOrder="1"/>
    </xf>
    <xf numFmtId="0" fontId="16" fillId="2" borderId="3" xfId="0" applyFont="1" applyFill="1" applyBorder="1" applyAlignment="1">
      <alignment horizontal="center" vertical="center" wrapText="1" readingOrder="1"/>
    </xf>
    <xf numFmtId="0" fontId="37" fillId="7" borderId="17" xfId="0" applyFont="1" applyFill="1" applyBorder="1" applyAlignment="1">
      <alignment horizontal="center" vertical="center"/>
    </xf>
    <xf numFmtId="0" fontId="37" fillId="7" borderId="18" xfId="0" applyFont="1" applyFill="1" applyBorder="1" applyAlignment="1">
      <alignment horizontal="center" vertical="center"/>
    </xf>
    <xf numFmtId="0" fontId="37" fillId="7" borderId="45" xfId="0" applyFont="1" applyFill="1" applyBorder="1" applyAlignment="1">
      <alignment horizontal="center" vertical="center"/>
    </xf>
    <xf numFmtId="0" fontId="37" fillId="7" borderId="19" xfId="0" applyFont="1" applyFill="1" applyBorder="1" applyAlignment="1">
      <alignment horizontal="center" vertical="center"/>
    </xf>
    <xf numFmtId="0" fontId="37" fillId="7" borderId="0" xfId="0" applyFont="1" applyFill="1" applyAlignment="1">
      <alignment horizontal="center" vertical="center"/>
    </xf>
    <xf numFmtId="0" fontId="37" fillId="7" borderId="4" xfId="0" applyFont="1" applyFill="1" applyBorder="1" applyAlignment="1">
      <alignment horizontal="center" vertical="center"/>
    </xf>
    <xf numFmtId="0" fontId="37" fillId="7" borderId="21" xfId="0" applyFont="1" applyFill="1" applyBorder="1" applyAlignment="1">
      <alignment horizontal="center" vertical="center"/>
    </xf>
    <xf numFmtId="0" fontId="37" fillId="7" borderId="46" xfId="0" applyFont="1" applyFill="1" applyBorder="1" applyAlignment="1">
      <alignment horizontal="center" vertical="center"/>
    </xf>
    <xf numFmtId="0" fontId="37" fillId="7" borderId="47" xfId="0" applyFont="1" applyFill="1" applyBorder="1" applyAlignment="1">
      <alignment horizontal="center" vertical="center"/>
    </xf>
    <xf numFmtId="0" fontId="14" fillId="13" borderId="41" xfId="0" applyFont="1" applyFill="1" applyBorder="1" applyAlignment="1">
      <alignment horizontal="center" vertical="center" wrapText="1" readingOrder="1"/>
    </xf>
    <xf numFmtId="0" fontId="14" fillId="13" borderId="38" xfId="0" applyFont="1" applyFill="1" applyBorder="1" applyAlignment="1">
      <alignment horizontal="center" vertical="center" wrapText="1" readingOrder="1"/>
    </xf>
    <xf numFmtId="0" fontId="14" fillId="13" borderId="32" xfId="0" applyFont="1" applyFill="1" applyBorder="1" applyAlignment="1">
      <alignment horizontal="center" vertical="center" wrapText="1" readingOrder="1"/>
    </xf>
    <xf numFmtId="0" fontId="14" fillId="13" borderId="19" xfId="0" applyFont="1" applyFill="1" applyBorder="1" applyAlignment="1">
      <alignment horizontal="center" vertical="center" wrapText="1" readingOrder="1"/>
    </xf>
    <xf numFmtId="0" fontId="14" fillId="13" borderId="42" xfId="0" applyFont="1" applyFill="1" applyBorder="1" applyAlignment="1">
      <alignment horizontal="center" vertical="center" wrapText="1" readingOrder="1"/>
    </xf>
    <xf numFmtId="0" fontId="14" fillId="13" borderId="40" xfId="0" applyFont="1" applyFill="1" applyBorder="1" applyAlignment="1">
      <alignment horizontal="center" vertical="center" wrapText="1" readingOrder="1"/>
    </xf>
    <xf numFmtId="0" fontId="12" fillId="2" borderId="5" xfId="0" applyFont="1" applyFill="1" applyBorder="1" applyAlignment="1">
      <alignment horizontal="center" vertical="center" wrapText="1" readingOrder="1"/>
    </xf>
    <xf numFmtId="0" fontId="22" fillId="2" borderId="5" xfId="0" applyFont="1" applyFill="1" applyBorder="1" applyAlignment="1">
      <alignment horizontal="center" vertical="center" wrapText="1" readingOrder="1"/>
    </xf>
    <xf numFmtId="0" fontId="14" fillId="13" borderId="33" xfId="0" applyFont="1" applyFill="1" applyBorder="1" applyAlignment="1">
      <alignment horizontal="center" vertical="center" wrapText="1" readingOrder="1"/>
    </xf>
    <xf numFmtId="0" fontId="14" fillId="13" borderId="24" xfId="0" applyFont="1" applyFill="1" applyBorder="1" applyAlignment="1">
      <alignment horizontal="center" vertical="center" wrapText="1" readingOrder="1"/>
    </xf>
    <xf numFmtId="0" fontId="14" fillId="13" borderId="35" xfId="0" applyFont="1" applyFill="1" applyBorder="1" applyAlignment="1">
      <alignment horizontal="center" vertical="center" wrapText="1" readingOrder="1"/>
    </xf>
    <xf numFmtId="0" fontId="14" fillId="13" borderId="25" xfId="0" applyFont="1" applyFill="1" applyBorder="1" applyAlignment="1">
      <alignment horizontal="center" vertical="center" wrapText="1" readingOrder="1"/>
    </xf>
  </cellXfs>
  <cellStyles count="2">
    <cellStyle name="Normal 2 2 3" xfId="1" xr:uid="{00000000-0005-0000-0000-000000000000}"/>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angs/Desktop/Classification%20references/ITU%20Paratriathlon%20Scorecard_%20RIO%202016_P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come&amp;Interview"/>
      <sheetName val="Medical&amp;Info"/>
      <sheetName val="PTS2-5"/>
      <sheetName val="PTHC"/>
      <sheetName val="Rang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S84"/>
  <sheetViews>
    <sheetView showGridLines="0" showRowColHeaders="0" tabSelected="1" view="pageBreakPreview" zoomScale="130" zoomScaleNormal="100" zoomScaleSheetLayoutView="130" workbookViewId="0">
      <selection activeCell="EW21" sqref="EW21"/>
    </sheetView>
  </sheetViews>
  <sheetFormatPr defaultColWidth="1.140625" defaultRowHeight="11.25"/>
  <cols>
    <col min="1" max="32" width="1.140625" style="2"/>
    <col min="33" max="33" width="1.7109375" style="2" bestFit="1" customWidth="1"/>
    <col min="34" max="35" width="1.140625" style="2"/>
    <col min="36" max="37" width="0.42578125" style="2" customWidth="1"/>
    <col min="38" max="87" width="1.140625" style="2"/>
    <col min="88" max="88" width="1.7109375" style="2" bestFit="1" customWidth="1"/>
    <col min="89" max="16384" width="1.140625" style="2"/>
  </cols>
  <sheetData>
    <row r="1" spans="1:136" ht="21">
      <c r="AN1" s="201" t="s">
        <v>256</v>
      </c>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row>
    <row r="2" spans="1:136" ht="7.15" customHeight="1">
      <c r="A2" s="281"/>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3"/>
      <c r="AL2" s="1"/>
      <c r="AN2" s="251" t="s">
        <v>249</v>
      </c>
      <c r="AO2" s="251"/>
      <c r="AP2" s="251"/>
      <c r="AQ2" s="251"/>
      <c r="AR2" s="251"/>
      <c r="AS2" s="251"/>
      <c r="AT2" s="251"/>
      <c r="AU2" s="251"/>
      <c r="AV2" s="251"/>
      <c r="AW2" s="251"/>
      <c r="AX2" s="251"/>
      <c r="AY2" s="251"/>
      <c r="BA2" s="250" t="s">
        <v>265</v>
      </c>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99" t="s">
        <v>267</v>
      </c>
      <c r="DC2" s="299"/>
      <c r="DD2" s="299"/>
      <c r="DE2" s="299"/>
      <c r="DF2" s="299"/>
      <c r="DG2" s="299"/>
      <c r="DH2" s="299"/>
      <c r="DI2" s="299"/>
      <c r="DJ2" s="299"/>
      <c r="DK2" s="299"/>
      <c r="DL2" s="299"/>
      <c r="DM2" s="299"/>
      <c r="DN2" s="299"/>
      <c r="DO2" s="299"/>
      <c r="DP2" s="299"/>
      <c r="DQ2" s="299"/>
      <c r="DR2" s="299"/>
      <c r="DS2" s="299"/>
      <c r="DT2" s="299"/>
      <c r="DU2" s="299"/>
      <c r="DV2" s="299"/>
      <c r="DW2" s="299"/>
      <c r="DX2" s="299"/>
      <c r="DY2" s="299"/>
      <c r="DZ2" s="299"/>
      <c r="EA2" s="299"/>
      <c r="EB2" s="299"/>
      <c r="EC2" s="299"/>
      <c r="ED2" s="299"/>
      <c r="EE2" s="299"/>
      <c r="EF2" s="299"/>
    </row>
    <row r="3" spans="1:136" ht="7.15" customHeight="1">
      <c r="A3" s="281"/>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3"/>
      <c r="AL3" s="1"/>
      <c r="AN3" s="251"/>
      <c r="AO3" s="251"/>
      <c r="AP3" s="251"/>
      <c r="AQ3" s="251"/>
      <c r="AR3" s="251"/>
      <c r="AS3" s="251"/>
      <c r="AT3" s="251"/>
      <c r="AU3" s="251"/>
      <c r="AV3" s="251"/>
      <c r="AW3" s="251"/>
      <c r="AX3" s="251"/>
      <c r="AY3" s="251"/>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99"/>
      <c r="DC3" s="299"/>
      <c r="DD3" s="299"/>
      <c r="DE3" s="299"/>
      <c r="DF3" s="299"/>
      <c r="DG3" s="299"/>
      <c r="DH3" s="299"/>
      <c r="DI3" s="299"/>
      <c r="DJ3" s="299"/>
      <c r="DK3" s="299"/>
      <c r="DL3" s="299"/>
      <c r="DM3" s="299"/>
      <c r="DN3" s="299"/>
      <c r="DO3" s="299"/>
      <c r="DP3" s="299"/>
      <c r="DQ3" s="299"/>
      <c r="DR3" s="299"/>
      <c r="DS3" s="299"/>
      <c r="DT3" s="299"/>
      <c r="DU3" s="299"/>
      <c r="DV3" s="299"/>
      <c r="DW3" s="299"/>
      <c r="DX3" s="299"/>
      <c r="DY3" s="299"/>
      <c r="DZ3" s="299"/>
      <c r="EA3" s="299"/>
      <c r="EB3" s="299"/>
      <c r="EC3" s="299"/>
      <c r="ED3" s="299"/>
      <c r="EE3" s="299"/>
      <c r="EF3" s="299"/>
    </row>
    <row r="4" spans="1:136" ht="7.15" customHeight="1">
      <c r="A4" s="281"/>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3"/>
      <c r="AL4" s="1"/>
      <c r="AN4" s="193" t="s">
        <v>0</v>
      </c>
      <c r="AO4" s="193"/>
      <c r="AP4" s="193"/>
      <c r="AQ4" s="193"/>
      <c r="AR4" s="193"/>
      <c r="AS4" s="193"/>
      <c r="AT4" s="193"/>
      <c r="AU4" s="193"/>
      <c r="AV4" s="174"/>
      <c r="AW4" s="174"/>
      <c r="AX4" s="174"/>
      <c r="AY4" s="174"/>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c r="CZ4" s="250"/>
      <c r="DA4" s="250"/>
      <c r="DB4" s="299"/>
      <c r="DC4" s="299"/>
      <c r="DD4" s="299"/>
      <c r="DE4" s="299"/>
      <c r="DF4" s="299"/>
      <c r="DG4" s="299"/>
      <c r="DH4" s="299"/>
      <c r="DI4" s="299"/>
      <c r="DJ4" s="299"/>
      <c r="DK4" s="299"/>
      <c r="DL4" s="299"/>
      <c r="DM4" s="299"/>
      <c r="DN4" s="299"/>
      <c r="DO4" s="299"/>
      <c r="DP4" s="299"/>
      <c r="DQ4" s="299"/>
      <c r="DR4" s="299"/>
      <c r="DS4" s="299"/>
      <c r="DT4" s="299"/>
      <c r="DU4" s="299"/>
      <c r="DV4" s="299"/>
      <c r="DW4" s="299"/>
      <c r="DX4" s="299"/>
      <c r="DY4" s="299"/>
      <c r="DZ4" s="299"/>
      <c r="EA4" s="299"/>
      <c r="EB4" s="299"/>
      <c r="EC4" s="299"/>
      <c r="ED4" s="299"/>
      <c r="EE4" s="299"/>
      <c r="EF4" s="299"/>
    </row>
    <row r="5" spans="1:136" ht="7.15" customHeight="1">
      <c r="A5" s="281"/>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3"/>
      <c r="AL5" s="1"/>
      <c r="AN5" s="193"/>
      <c r="AO5" s="193"/>
      <c r="AP5" s="193"/>
      <c r="AQ5" s="193"/>
      <c r="AR5" s="193"/>
      <c r="AS5" s="193"/>
      <c r="AT5" s="193"/>
      <c r="AU5" s="193"/>
      <c r="AV5" s="174"/>
      <c r="AW5" s="174"/>
      <c r="AX5" s="174"/>
      <c r="AY5" s="174"/>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99"/>
      <c r="DC5" s="299"/>
      <c r="DD5" s="299"/>
      <c r="DE5" s="299"/>
      <c r="DF5" s="299"/>
      <c r="DG5" s="299"/>
      <c r="DH5" s="299"/>
      <c r="DI5" s="299"/>
      <c r="DJ5" s="299"/>
      <c r="DK5" s="299"/>
      <c r="DL5" s="299"/>
      <c r="DM5" s="299"/>
      <c r="DN5" s="299"/>
      <c r="DO5" s="299"/>
      <c r="DP5" s="299"/>
      <c r="DQ5" s="299"/>
      <c r="DR5" s="299"/>
      <c r="DS5" s="299"/>
      <c r="DT5" s="299"/>
      <c r="DU5" s="299"/>
      <c r="DV5" s="299"/>
      <c r="DW5" s="299"/>
      <c r="DX5" s="299"/>
      <c r="DY5" s="299"/>
      <c r="DZ5" s="299"/>
      <c r="EA5" s="299"/>
      <c r="EB5" s="299"/>
      <c r="EC5" s="299"/>
      <c r="ED5" s="299"/>
      <c r="EE5" s="299"/>
      <c r="EF5" s="299"/>
    </row>
    <row r="6" spans="1:136" ht="7.15" customHeight="1">
      <c r="A6" s="281"/>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3"/>
      <c r="AL6" s="1"/>
      <c r="AN6" s="200" t="s">
        <v>1</v>
      </c>
      <c r="AO6" s="200"/>
      <c r="AP6" s="200"/>
      <c r="AQ6" s="200"/>
      <c r="AR6" s="200"/>
      <c r="AS6" s="200"/>
      <c r="AT6" s="200"/>
      <c r="AU6" s="200"/>
      <c r="AV6" s="174"/>
      <c r="AW6" s="174"/>
      <c r="AX6" s="174"/>
      <c r="AY6" s="174"/>
      <c r="BA6" s="251" t="s">
        <v>254</v>
      </c>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row>
    <row r="7" spans="1:136" ht="7.15" customHeight="1">
      <c r="A7" s="281"/>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3"/>
      <c r="AL7" s="1"/>
      <c r="AN7" s="200"/>
      <c r="AO7" s="200"/>
      <c r="AP7" s="200"/>
      <c r="AQ7" s="200"/>
      <c r="AR7" s="200"/>
      <c r="AS7" s="200"/>
      <c r="AT7" s="200"/>
      <c r="AU7" s="200"/>
      <c r="AV7" s="174"/>
      <c r="AW7" s="174"/>
      <c r="AX7" s="174"/>
      <c r="AY7" s="174"/>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row>
    <row r="8" spans="1:136" ht="7.15" customHeight="1">
      <c r="A8" s="281"/>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3"/>
      <c r="AL8" s="1"/>
      <c r="AN8" s="200" t="s">
        <v>2</v>
      </c>
      <c r="AO8" s="200"/>
      <c r="AP8" s="200"/>
      <c r="AQ8" s="200"/>
      <c r="AR8" s="200"/>
      <c r="AS8" s="200"/>
      <c r="AT8" s="200"/>
      <c r="AU8" s="200"/>
      <c r="AV8" s="174"/>
      <c r="AW8" s="174"/>
      <c r="AX8" s="174"/>
      <c r="AY8" s="174"/>
      <c r="BA8" s="284" t="s">
        <v>3</v>
      </c>
      <c r="BB8" s="285"/>
      <c r="BC8" s="285"/>
      <c r="BD8" s="285"/>
      <c r="BE8" s="285"/>
      <c r="BF8" s="285"/>
      <c r="BG8" s="285"/>
      <c r="BH8" s="285"/>
      <c r="BI8" s="285"/>
      <c r="BJ8" s="285"/>
      <c r="BK8" s="285"/>
      <c r="BL8" s="285"/>
      <c r="BM8" s="285"/>
      <c r="BN8" s="285"/>
      <c r="BO8" s="286"/>
      <c r="BP8" s="284" t="s">
        <v>4</v>
      </c>
      <c r="BQ8" s="285"/>
      <c r="BR8" s="285"/>
      <c r="BS8" s="285"/>
      <c r="BT8" s="285"/>
      <c r="BU8" s="285"/>
      <c r="BV8" s="285"/>
      <c r="BW8" s="285"/>
      <c r="BX8" s="285"/>
      <c r="BY8" s="286"/>
      <c r="BZ8" s="284"/>
      <c r="CA8" s="285"/>
      <c r="CB8" s="285"/>
      <c r="CC8" s="285"/>
      <c r="CD8" s="285"/>
      <c r="CE8" s="285"/>
      <c r="CF8" s="285"/>
      <c r="CG8" s="285"/>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c r="DF8" s="285"/>
      <c r="DG8" s="285"/>
      <c r="DH8" s="285"/>
      <c r="DI8" s="285"/>
      <c r="DJ8" s="285"/>
      <c r="DK8" s="285"/>
      <c r="DL8" s="285"/>
      <c r="DM8" s="285"/>
      <c r="DN8" s="285"/>
      <c r="DO8" s="285"/>
      <c r="DP8" s="285"/>
      <c r="DQ8" s="285"/>
      <c r="DR8" s="285"/>
      <c r="DS8" s="285"/>
      <c r="DT8" s="285"/>
      <c r="DU8" s="285"/>
      <c r="DV8" s="285"/>
      <c r="DW8" s="285"/>
      <c r="DX8" s="285"/>
      <c r="DY8" s="285"/>
      <c r="DZ8" s="285"/>
      <c r="EA8" s="285"/>
      <c r="EB8" s="285"/>
      <c r="EC8" s="285"/>
      <c r="ED8" s="285"/>
      <c r="EE8" s="285"/>
      <c r="EF8" s="286"/>
    </row>
    <row r="9" spans="1:136" ht="7.15" customHeight="1">
      <c r="A9" s="281"/>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3"/>
      <c r="AL9" s="1"/>
      <c r="AN9" s="200"/>
      <c r="AO9" s="200"/>
      <c r="AP9" s="200"/>
      <c r="AQ9" s="200"/>
      <c r="AR9" s="200"/>
      <c r="AS9" s="200"/>
      <c r="AT9" s="200"/>
      <c r="AU9" s="200"/>
      <c r="AV9" s="174"/>
      <c r="AW9" s="174"/>
      <c r="AX9" s="174"/>
      <c r="AY9" s="174"/>
      <c r="BA9" s="287"/>
      <c r="BB9" s="288"/>
      <c r="BC9" s="288"/>
      <c r="BD9" s="288"/>
      <c r="BE9" s="288"/>
      <c r="BF9" s="288"/>
      <c r="BG9" s="288"/>
      <c r="BH9" s="288"/>
      <c r="BI9" s="288"/>
      <c r="BJ9" s="288"/>
      <c r="BK9" s="288"/>
      <c r="BL9" s="288"/>
      <c r="BM9" s="288"/>
      <c r="BN9" s="288"/>
      <c r="BO9" s="289"/>
      <c r="BP9" s="287"/>
      <c r="BQ9" s="288"/>
      <c r="BR9" s="288"/>
      <c r="BS9" s="288"/>
      <c r="BT9" s="288"/>
      <c r="BU9" s="288"/>
      <c r="BV9" s="288"/>
      <c r="BW9" s="288"/>
      <c r="BX9" s="288"/>
      <c r="BY9" s="289"/>
      <c r="BZ9" s="300"/>
      <c r="CA9" s="301"/>
      <c r="CB9" s="301"/>
      <c r="CC9" s="301"/>
      <c r="CD9" s="301"/>
      <c r="CE9" s="301"/>
      <c r="CF9" s="301"/>
      <c r="CG9" s="301"/>
      <c r="CH9" s="301"/>
      <c r="CI9" s="301"/>
      <c r="CJ9" s="301"/>
      <c r="CK9" s="301"/>
      <c r="CL9" s="301"/>
      <c r="CM9" s="301"/>
      <c r="CN9" s="301"/>
      <c r="CO9" s="301"/>
      <c r="CP9" s="301"/>
      <c r="CQ9" s="301"/>
      <c r="CR9" s="301"/>
      <c r="CS9" s="301"/>
      <c r="CT9" s="301"/>
      <c r="CU9" s="301"/>
      <c r="CV9" s="301"/>
      <c r="CW9" s="301"/>
      <c r="CX9" s="301"/>
      <c r="CY9" s="301"/>
      <c r="CZ9" s="301"/>
      <c r="DA9" s="301"/>
      <c r="DB9" s="301"/>
      <c r="DC9" s="301"/>
      <c r="DD9" s="301"/>
      <c r="DE9" s="301"/>
      <c r="DF9" s="301"/>
      <c r="DG9" s="301"/>
      <c r="DH9" s="301"/>
      <c r="DI9" s="301"/>
      <c r="DJ9" s="301"/>
      <c r="DK9" s="301"/>
      <c r="DL9" s="301"/>
      <c r="DM9" s="301"/>
      <c r="DN9" s="301"/>
      <c r="DO9" s="301"/>
      <c r="DP9" s="301"/>
      <c r="DQ9" s="301"/>
      <c r="DR9" s="301"/>
      <c r="DS9" s="301"/>
      <c r="DT9" s="301"/>
      <c r="DU9" s="301"/>
      <c r="DV9" s="301"/>
      <c r="DW9" s="301"/>
      <c r="DX9" s="301"/>
      <c r="DY9" s="301"/>
      <c r="DZ9" s="301"/>
      <c r="EA9" s="301"/>
      <c r="EB9" s="301"/>
      <c r="EC9" s="301"/>
      <c r="ED9" s="301"/>
      <c r="EE9" s="301"/>
      <c r="EF9" s="302"/>
    </row>
    <row r="10" spans="1:136" ht="7.15" customHeight="1">
      <c r="A10" s="281"/>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3"/>
      <c r="AL10" s="1"/>
      <c r="AN10" s="200" t="s">
        <v>5</v>
      </c>
      <c r="AO10" s="200"/>
      <c r="AP10" s="200"/>
      <c r="AQ10" s="200"/>
      <c r="AR10" s="200"/>
      <c r="AS10" s="200"/>
      <c r="AT10" s="200"/>
      <c r="AU10" s="200"/>
      <c r="AV10" s="174"/>
      <c r="AW10" s="174"/>
      <c r="AX10" s="174"/>
      <c r="AY10" s="174"/>
      <c r="BA10" s="216" t="s">
        <v>6</v>
      </c>
      <c r="BB10" s="217"/>
      <c r="BC10" s="217"/>
      <c r="BD10" s="217"/>
      <c r="BE10" s="217"/>
      <c r="BF10" s="217"/>
      <c r="BG10" s="217"/>
      <c r="BH10" s="217"/>
      <c r="BI10" s="217"/>
      <c r="BJ10" s="217"/>
      <c r="BK10" s="217"/>
      <c r="BL10" s="217"/>
      <c r="BM10" s="217"/>
      <c r="BN10" s="217"/>
      <c r="BO10" s="218"/>
      <c r="BP10" s="195" t="s">
        <v>7</v>
      </c>
      <c r="BQ10" s="158"/>
      <c r="BR10" s="158"/>
      <c r="BS10" s="158"/>
      <c r="BT10" s="159"/>
      <c r="BU10" s="158" t="s">
        <v>8</v>
      </c>
      <c r="BV10" s="158"/>
      <c r="BW10" s="158"/>
      <c r="BX10" s="158"/>
      <c r="BY10" s="159"/>
      <c r="BZ10" s="300"/>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c r="EC10" s="301"/>
      <c r="ED10" s="301"/>
      <c r="EE10" s="301"/>
      <c r="EF10" s="302"/>
    </row>
    <row r="11" spans="1:136" ht="7.15" customHeight="1">
      <c r="A11" s="271" t="s">
        <v>257</v>
      </c>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3"/>
      <c r="AL11" s="1"/>
      <c r="AN11" s="200"/>
      <c r="AO11" s="200"/>
      <c r="AP11" s="200"/>
      <c r="AQ11" s="200"/>
      <c r="AR11" s="200"/>
      <c r="AS11" s="200"/>
      <c r="AT11" s="200"/>
      <c r="AU11" s="200"/>
      <c r="AV11" s="174"/>
      <c r="AW11" s="174"/>
      <c r="AX11" s="174"/>
      <c r="AY11" s="174"/>
      <c r="BA11" s="222"/>
      <c r="BB11" s="223"/>
      <c r="BC11" s="223"/>
      <c r="BD11" s="223"/>
      <c r="BE11" s="223"/>
      <c r="BF11" s="223"/>
      <c r="BG11" s="223"/>
      <c r="BH11" s="223"/>
      <c r="BI11" s="223"/>
      <c r="BJ11" s="223"/>
      <c r="BK11" s="223"/>
      <c r="BL11" s="223"/>
      <c r="BM11" s="223"/>
      <c r="BN11" s="223"/>
      <c r="BO11" s="224"/>
      <c r="BP11" s="196"/>
      <c r="BQ11" s="160"/>
      <c r="BR11" s="160"/>
      <c r="BS11" s="160"/>
      <c r="BT11" s="161"/>
      <c r="BU11" s="160"/>
      <c r="BV11" s="160"/>
      <c r="BW11" s="160"/>
      <c r="BX11" s="160"/>
      <c r="BY11" s="161"/>
      <c r="BZ11" s="300"/>
      <c r="CA11" s="301"/>
      <c r="CB11" s="301"/>
      <c r="CC11" s="301"/>
      <c r="CD11" s="301"/>
      <c r="CE11" s="301"/>
      <c r="CF11" s="301"/>
      <c r="CG11" s="301"/>
      <c r="CH11" s="301"/>
      <c r="CI11" s="301"/>
      <c r="CJ11" s="301"/>
      <c r="CK11" s="301"/>
      <c r="CL11" s="301"/>
      <c r="CM11" s="301"/>
      <c r="CN11" s="301"/>
      <c r="CO11" s="301"/>
      <c r="CP11" s="301"/>
      <c r="CQ11" s="301"/>
      <c r="CR11" s="301"/>
      <c r="CS11" s="301"/>
      <c r="CT11" s="301"/>
      <c r="CU11" s="301"/>
      <c r="CV11" s="301"/>
      <c r="CW11" s="301"/>
      <c r="CX11" s="301"/>
      <c r="CY11" s="301"/>
      <c r="CZ11" s="301"/>
      <c r="DA11" s="301"/>
      <c r="DB11" s="301"/>
      <c r="DC11" s="301"/>
      <c r="DD11" s="301"/>
      <c r="DE11" s="301"/>
      <c r="DF11" s="301"/>
      <c r="DG11" s="301"/>
      <c r="DH11" s="301"/>
      <c r="DI11" s="301"/>
      <c r="DJ11" s="301"/>
      <c r="DK11" s="301"/>
      <c r="DL11" s="301"/>
      <c r="DM11" s="301"/>
      <c r="DN11" s="301"/>
      <c r="DO11" s="301"/>
      <c r="DP11" s="301"/>
      <c r="DQ11" s="301"/>
      <c r="DR11" s="301"/>
      <c r="DS11" s="301"/>
      <c r="DT11" s="301"/>
      <c r="DU11" s="301"/>
      <c r="DV11" s="301"/>
      <c r="DW11" s="301"/>
      <c r="DX11" s="301"/>
      <c r="DY11" s="301"/>
      <c r="DZ11" s="301"/>
      <c r="EA11" s="301"/>
      <c r="EB11" s="301"/>
      <c r="EC11" s="301"/>
      <c r="ED11" s="301"/>
      <c r="EE11" s="301"/>
      <c r="EF11" s="302"/>
    </row>
    <row r="12" spans="1:136" ht="7.15" customHeight="1">
      <c r="A12" s="271"/>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3"/>
      <c r="AL12" s="1"/>
      <c r="AN12" s="200" t="s">
        <v>10</v>
      </c>
      <c r="AO12" s="200"/>
      <c r="AP12" s="200"/>
      <c r="AQ12" s="200"/>
      <c r="AR12" s="200"/>
      <c r="AS12" s="200"/>
      <c r="AT12" s="200"/>
      <c r="AU12" s="200"/>
      <c r="AV12" s="174"/>
      <c r="AW12" s="174"/>
      <c r="AX12" s="174"/>
      <c r="AY12" s="174"/>
      <c r="BA12" s="216" t="s">
        <v>9</v>
      </c>
      <c r="BB12" s="217"/>
      <c r="BC12" s="217"/>
      <c r="BD12" s="217"/>
      <c r="BE12" s="217"/>
      <c r="BF12" s="217"/>
      <c r="BG12" s="217"/>
      <c r="BH12" s="217"/>
      <c r="BI12" s="217"/>
      <c r="BJ12" s="217"/>
      <c r="BK12" s="217"/>
      <c r="BL12" s="217"/>
      <c r="BM12" s="217"/>
      <c r="BN12" s="217"/>
      <c r="BO12" s="218"/>
      <c r="BP12" s="195" t="s">
        <v>7</v>
      </c>
      <c r="BQ12" s="158"/>
      <c r="BR12" s="158"/>
      <c r="BS12" s="158"/>
      <c r="BT12" s="159"/>
      <c r="BU12" s="158" t="s">
        <v>8</v>
      </c>
      <c r="BV12" s="158"/>
      <c r="BW12" s="158"/>
      <c r="BX12" s="158"/>
      <c r="BY12" s="159"/>
      <c r="BZ12" s="300"/>
      <c r="CA12" s="301"/>
      <c r="CB12" s="301"/>
      <c r="CC12" s="301"/>
      <c r="CD12" s="301"/>
      <c r="CE12" s="301"/>
      <c r="CF12" s="301"/>
      <c r="CG12" s="301"/>
      <c r="CH12" s="301"/>
      <c r="CI12" s="301"/>
      <c r="CJ12" s="301"/>
      <c r="CK12" s="301"/>
      <c r="CL12" s="301"/>
      <c r="CM12" s="301"/>
      <c r="CN12" s="301"/>
      <c r="CO12" s="301"/>
      <c r="CP12" s="301"/>
      <c r="CQ12" s="301"/>
      <c r="CR12" s="301"/>
      <c r="CS12" s="301"/>
      <c r="CT12" s="301"/>
      <c r="CU12" s="301"/>
      <c r="CV12" s="301"/>
      <c r="CW12" s="301"/>
      <c r="CX12" s="301"/>
      <c r="CY12" s="301"/>
      <c r="CZ12" s="301"/>
      <c r="DA12" s="301"/>
      <c r="DB12" s="301"/>
      <c r="DC12" s="301"/>
      <c r="DD12" s="301"/>
      <c r="DE12" s="301"/>
      <c r="DF12" s="301"/>
      <c r="DG12" s="301"/>
      <c r="DH12" s="301"/>
      <c r="DI12" s="301"/>
      <c r="DJ12" s="301"/>
      <c r="DK12" s="301"/>
      <c r="DL12" s="301"/>
      <c r="DM12" s="301"/>
      <c r="DN12" s="301"/>
      <c r="DO12" s="301"/>
      <c r="DP12" s="301"/>
      <c r="DQ12" s="301"/>
      <c r="DR12" s="301"/>
      <c r="DS12" s="301"/>
      <c r="DT12" s="301"/>
      <c r="DU12" s="301"/>
      <c r="DV12" s="301"/>
      <c r="DW12" s="301"/>
      <c r="DX12" s="301"/>
      <c r="DY12" s="301"/>
      <c r="DZ12" s="301"/>
      <c r="EA12" s="301"/>
      <c r="EB12" s="301"/>
      <c r="EC12" s="301"/>
      <c r="ED12" s="301"/>
      <c r="EE12" s="301"/>
      <c r="EF12" s="302"/>
    </row>
    <row r="13" spans="1:136" ht="7.15" customHeight="1">
      <c r="A13" s="27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3"/>
      <c r="AL13" s="1"/>
      <c r="AN13" s="200"/>
      <c r="AO13" s="200"/>
      <c r="AP13" s="200"/>
      <c r="AQ13" s="200"/>
      <c r="AR13" s="200"/>
      <c r="AS13" s="200"/>
      <c r="AT13" s="200"/>
      <c r="AU13" s="200"/>
      <c r="AV13" s="174"/>
      <c r="AW13" s="174"/>
      <c r="AX13" s="174"/>
      <c r="AY13" s="174"/>
      <c r="BA13" s="222"/>
      <c r="BB13" s="223"/>
      <c r="BC13" s="223"/>
      <c r="BD13" s="223"/>
      <c r="BE13" s="223"/>
      <c r="BF13" s="223"/>
      <c r="BG13" s="223"/>
      <c r="BH13" s="223"/>
      <c r="BI13" s="223"/>
      <c r="BJ13" s="223"/>
      <c r="BK13" s="223"/>
      <c r="BL13" s="223"/>
      <c r="BM13" s="223"/>
      <c r="BN13" s="223"/>
      <c r="BO13" s="224"/>
      <c r="BP13" s="196"/>
      <c r="BQ13" s="160"/>
      <c r="BR13" s="160"/>
      <c r="BS13" s="160"/>
      <c r="BT13" s="161"/>
      <c r="BU13" s="160"/>
      <c r="BV13" s="160"/>
      <c r="BW13" s="160"/>
      <c r="BX13" s="160"/>
      <c r="BY13" s="161"/>
      <c r="BZ13" s="300"/>
      <c r="CA13" s="301"/>
      <c r="CB13" s="301"/>
      <c r="CC13" s="301"/>
      <c r="CD13" s="301"/>
      <c r="CE13" s="301"/>
      <c r="CF13" s="301"/>
      <c r="CG13" s="301"/>
      <c r="CH13" s="301"/>
      <c r="CI13" s="301"/>
      <c r="CJ13" s="301"/>
      <c r="CK13" s="301"/>
      <c r="CL13" s="301"/>
      <c r="CM13" s="301"/>
      <c r="CN13" s="301"/>
      <c r="CO13" s="301"/>
      <c r="CP13" s="301"/>
      <c r="CQ13" s="301"/>
      <c r="CR13" s="301"/>
      <c r="CS13" s="301"/>
      <c r="CT13" s="301"/>
      <c r="CU13" s="301"/>
      <c r="CV13" s="301"/>
      <c r="CW13" s="301"/>
      <c r="CX13" s="301"/>
      <c r="CY13" s="301"/>
      <c r="CZ13" s="301"/>
      <c r="DA13" s="301"/>
      <c r="DB13" s="301"/>
      <c r="DC13" s="301"/>
      <c r="DD13" s="301"/>
      <c r="DE13" s="301"/>
      <c r="DF13" s="301"/>
      <c r="DG13" s="301"/>
      <c r="DH13" s="301"/>
      <c r="DI13" s="301"/>
      <c r="DJ13" s="301"/>
      <c r="DK13" s="301"/>
      <c r="DL13" s="301"/>
      <c r="DM13" s="301"/>
      <c r="DN13" s="301"/>
      <c r="DO13" s="301"/>
      <c r="DP13" s="301"/>
      <c r="DQ13" s="301"/>
      <c r="DR13" s="301"/>
      <c r="DS13" s="301"/>
      <c r="DT13" s="301"/>
      <c r="DU13" s="301"/>
      <c r="DV13" s="301"/>
      <c r="DW13" s="301"/>
      <c r="DX13" s="301"/>
      <c r="DY13" s="301"/>
      <c r="DZ13" s="301"/>
      <c r="EA13" s="301"/>
      <c r="EB13" s="301"/>
      <c r="EC13" s="301"/>
      <c r="ED13" s="301"/>
      <c r="EE13" s="301"/>
      <c r="EF13" s="302"/>
    </row>
    <row r="14" spans="1:136" ht="7.15" customHeight="1">
      <c r="A14" s="271"/>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3"/>
      <c r="AL14" s="1"/>
      <c r="AN14" s="200" t="s">
        <v>11</v>
      </c>
      <c r="AO14" s="200"/>
      <c r="AP14" s="200"/>
      <c r="AQ14" s="200"/>
      <c r="AR14" s="200"/>
      <c r="AS14" s="200"/>
      <c r="AT14" s="200"/>
      <c r="AU14" s="200"/>
      <c r="AV14" s="174"/>
      <c r="AW14" s="174"/>
      <c r="AX14" s="174"/>
      <c r="AY14" s="174"/>
      <c r="BA14" s="216" t="s">
        <v>227</v>
      </c>
      <c r="BB14" s="217"/>
      <c r="BC14" s="217"/>
      <c r="BD14" s="217"/>
      <c r="BE14" s="217"/>
      <c r="BF14" s="217"/>
      <c r="BG14" s="217"/>
      <c r="BH14" s="217"/>
      <c r="BI14" s="217"/>
      <c r="BJ14" s="217"/>
      <c r="BK14" s="217"/>
      <c r="BL14" s="217"/>
      <c r="BM14" s="217"/>
      <c r="BN14" s="217"/>
      <c r="BO14" s="218"/>
      <c r="BP14" s="195" t="s">
        <v>7</v>
      </c>
      <c r="BQ14" s="158"/>
      <c r="BR14" s="158"/>
      <c r="BS14" s="158"/>
      <c r="BT14" s="159"/>
      <c r="BU14" s="158" t="s">
        <v>8</v>
      </c>
      <c r="BV14" s="158"/>
      <c r="BW14" s="158"/>
      <c r="BX14" s="158"/>
      <c r="BY14" s="159"/>
      <c r="BZ14" s="300"/>
      <c r="CA14" s="301"/>
      <c r="CB14" s="301"/>
      <c r="CC14" s="301"/>
      <c r="CD14" s="301"/>
      <c r="CE14" s="301"/>
      <c r="CF14" s="301"/>
      <c r="CG14" s="301"/>
      <c r="CH14" s="301"/>
      <c r="CI14" s="301"/>
      <c r="CJ14" s="301"/>
      <c r="CK14" s="301"/>
      <c r="CL14" s="301"/>
      <c r="CM14" s="301"/>
      <c r="CN14" s="301"/>
      <c r="CO14" s="301"/>
      <c r="CP14" s="301"/>
      <c r="CQ14" s="301"/>
      <c r="CR14" s="301"/>
      <c r="CS14" s="301"/>
      <c r="CT14" s="301"/>
      <c r="CU14" s="301"/>
      <c r="CV14" s="301"/>
      <c r="CW14" s="301"/>
      <c r="CX14" s="301"/>
      <c r="CY14" s="301"/>
      <c r="CZ14" s="301"/>
      <c r="DA14" s="301"/>
      <c r="DB14" s="301"/>
      <c r="DC14" s="301"/>
      <c r="DD14" s="301"/>
      <c r="DE14" s="301"/>
      <c r="DF14" s="301"/>
      <c r="DG14" s="301"/>
      <c r="DH14" s="301"/>
      <c r="DI14" s="301"/>
      <c r="DJ14" s="301"/>
      <c r="DK14" s="301"/>
      <c r="DL14" s="301"/>
      <c r="DM14" s="301"/>
      <c r="DN14" s="301"/>
      <c r="DO14" s="301"/>
      <c r="DP14" s="301"/>
      <c r="DQ14" s="301"/>
      <c r="DR14" s="301"/>
      <c r="DS14" s="301"/>
      <c r="DT14" s="301"/>
      <c r="DU14" s="301"/>
      <c r="DV14" s="301"/>
      <c r="DW14" s="301"/>
      <c r="DX14" s="301"/>
      <c r="DY14" s="301"/>
      <c r="DZ14" s="301"/>
      <c r="EA14" s="301"/>
      <c r="EB14" s="301"/>
      <c r="EC14" s="301"/>
      <c r="ED14" s="301"/>
      <c r="EE14" s="301"/>
      <c r="EF14" s="302"/>
    </row>
    <row r="15" spans="1:136" ht="7.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L15" s="1"/>
      <c r="AN15" s="200"/>
      <c r="AO15" s="200"/>
      <c r="AP15" s="200"/>
      <c r="AQ15" s="200"/>
      <c r="AR15" s="200"/>
      <c r="AS15" s="200"/>
      <c r="AT15" s="200"/>
      <c r="AU15" s="200"/>
      <c r="AV15" s="174"/>
      <c r="AW15" s="174"/>
      <c r="AX15" s="174"/>
      <c r="AY15" s="174"/>
      <c r="BA15" s="222"/>
      <c r="BB15" s="223"/>
      <c r="BC15" s="223"/>
      <c r="BD15" s="223"/>
      <c r="BE15" s="223"/>
      <c r="BF15" s="223"/>
      <c r="BG15" s="223"/>
      <c r="BH15" s="223"/>
      <c r="BI15" s="223"/>
      <c r="BJ15" s="223"/>
      <c r="BK15" s="223"/>
      <c r="BL15" s="223"/>
      <c r="BM15" s="223"/>
      <c r="BN15" s="223"/>
      <c r="BO15" s="224"/>
      <c r="BP15" s="196"/>
      <c r="BQ15" s="160"/>
      <c r="BR15" s="160"/>
      <c r="BS15" s="160"/>
      <c r="BT15" s="161"/>
      <c r="BU15" s="160"/>
      <c r="BV15" s="160"/>
      <c r="BW15" s="160"/>
      <c r="BX15" s="160"/>
      <c r="BY15" s="161"/>
      <c r="BZ15" s="287"/>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c r="ED15" s="288"/>
      <c r="EE15" s="288"/>
      <c r="EF15" s="289"/>
    </row>
    <row r="16" spans="1:136" ht="7.15" customHeight="1">
      <c r="A16" s="252" t="s">
        <v>246</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1"/>
    </row>
    <row r="17" spans="1:136" ht="7.15" customHeight="1">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1"/>
      <c r="AN17" s="251" t="s">
        <v>247</v>
      </c>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51"/>
      <c r="CJ17" s="251"/>
      <c r="CK17" s="251"/>
      <c r="CL17" s="251"/>
      <c r="CM17" s="251"/>
      <c r="CN17" s="251"/>
      <c r="CO17" s="251"/>
      <c r="CP17" s="251"/>
      <c r="CQ17" s="251"/>
      <c r="CR17" s="251"/>
      <c r="CS17" s="251"/>
      <c r="CT17" s="251"/>
      <c r="CU17" s="251"/>
      <c r="CV17" s="251"/>
      <c r="CW17" s="251"/>
      <c r="CX17" s="251"/>
      <c r="CY17" s="251"/>
      <c r="CZ17" s="251"/>
      <c r="DA17" s="251"/>
      <c r="DB17" s="251"/>
      <c r="DC17" s="251"/>
      <c r="DD17" s="251"/>
      <c r="DE17" s="251"/>
      <c r="DF17" s="251"/>
      <c r="DG17" s="251"/>
      <c r="DH17" s="251"/>
      <c r="DI17" s="251"/>
      <c r="DJ17" s="251"/>
      <c r="DK17" s="251"/>
      <c r="DL17" s="251"/>
      <c r="DM17" s="251"/>
      <c r="DN17" s="251"/>
      <c r="DO17" s="251"/>
      <c r="DP17" s="251"/>
      <c r="DQ17" s="251"/>
      <c r="DR17" s="251"/>
      <c r="DS17" s="251"/>
      <c r="DT17" s="251"/>
      <c r="DU17" s="251"/>
      <c r="DV17" s="251"/>
      <c r="DW17" s="251"/>
      <c r="DX17" s="251"/>
      <c r="DY17" s="251"/>
      <c r="DZ17" s="251"/>
      <c r="EA17" s="251"/>
      <c r="EB17" s="251"/>
      <c r="EC17" s="251"/>
      <c r="ED17" s="251"/>
      <c r="EE17" s="251"/>
      <c r="EF17" s="251"/>
    </row>
    <row r="18" spans="1:136" ht="7.15" customHeight="1">
      <c r="A18" s="173" t="s">
        <v>239</v>
      </c>
      <c r="B18" s="173"/>
      <c r="C18" s="173"/>
      <c r="D18" s="173"/>
      <c r="E18" s="173"/>
      <c r="F18" s="173"/>
      <c r="G18" s="173"/>
      <c r="H18" s="173"/>
      <c r="I18" s="173"/>
      <c r="J18" s="173"/>
      <c r="K18" s="17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4"/>
      <c r="AL18" s="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c r="BP18" s="251"/>
      <c r="BQ18" s="251"/>
      <c r="BR18" s="251"/>
      <c r="BS18" s="251"/>
      <c r="BT18" s="251"/>
      <c r="BU18" s="251"/>
      <c r="BV18" s="251"/>
      <c r="BW18" s="251"/>
      <c r="BX18" s="251"/>
      <c r="BY18" s="251"/>
      <c r="BZ18" s="251"/>
      <c r="CA18" s="251"/>
      <c r="CB18" s="251"/>
      <c r="CC18" s="251"/>
      <c r="CD18" s="251"/>
      <c r="CE18" s="251"/>
      <c r="CF18" s="251"/>
      <c r="CG18" s="251"/>
      <c r="CH18" s="251"/>
      <c r="CI18" s="251"/>
      <c r="CJ18" s="251"/>
      <c r="CK18" s="251"/>
      <c r="CL18" s="251"/>
      <c r="CM18" s="251"/>
      <c r="CN18" s="251"/>
      <c r="CO18" s="251"/>
      <c r="CP18" s="251"/>
      <c r="CQ18" s="251"/>
      <c r="CR18" s="251"/>
      <c r="CS18" s="251"/>
      <c r="CT18" s="251"/>
      <c r="CU18" s="251"/>
      <c r="CV18" s="251"/>
      <c r="CW18" s="251"/>
      <c r="CX18" s="251"/>
      <c r="CY18" s="251"/>
      <c r="CZ18" s="251"/>
      <c r="DA18" s="251"/>
      <c r="DB18" s="251"/>
      <c r="DC18" s="251"/>
      <c r="DD18" s="251"/>
      <c r="DE18" s="251"/>
      <c r="DF18" s="251"/>
      <c r="DG18" s="251"/>
      <c r="DH18" s="251"/>
      <c r="DI18" s="251"/>
      <c r="DJ18" s="251"/>
      <c r="DK18" s="251"/>
      <c r="DL18" s="251"/>
      <c r="DM18" s="251"/>
      <c r="DN18" s="251"/>
      <c r="DO18" s="251"/>
      <c r="DP18" s="251"/>
      <c r="DQ18" s="251"/>
      <c r="DR18" s="251"/>
      <c r="DS18" s="251"/>
      <c r="DT18" s="251"/>
      <c r="DU18" s="251"/>
      <c r="DV18" s="251"/>
      <c r="DW18" s="251"/>
      <c r="DX18" s="251"/>
      <c r="DY18" s="251"/>
      <c r="DZ18" s="251"/>
      <c r="EA18" s="251"/>
      <c r="EB18" s="251"/>
      <c r="EC18" s="251"/>
      <c r="ED18" s="251"/>
      <c r="EE18" s="251"/>
      <c r="EF18" s="251"/>
    </row>
    <row r="19" spans="1:136" ht="7.15" customHeight="1">
      <c r="A19" s="173"/>
      <c r="B19" s="173"/>
      <c r="C19" s="173"/>
      <c r="D19" s="173"/>
      <c r="E19" s="173"/>
      <c r="F19" s="173"/>
      <c r="G19" s="173"/>
      <c r="H19" s="173"/>
      <c r="I19" s="173"/>
      <c r="J19" s="173"/>
      <c r="K19" s="173"/>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6"/>
      <c r="AL19" s="1"/>
      <c r="AN19" s="195" t="s">
        <v>55</v>
      </c>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9"/>
      <c r="BR19" s="195" t="s">
        <v>12</v>
      </c>
      <c r="BS19" s="158"/>
      <c r="BT19" s="158"/>
      <c r="BU19" s="158"/>
      <c r="BV19" s="158"/>
      <c r="BW19" s="158"/>
      <c r="BX19" s="158"/>
      <c r="BY19" s="158"/>
      <c r="BZ19" s="158"/>
      <c r="CA19" s="158"/>
      <c r="CB19" s="158"/>
      <c r="CC19" s="159"/>
      <c r="CD19" s="174"/>
      <c r="CE19" s="174"/>
      <c r="CF19" s="174"/>
      <c r="CG19" s="174"/>
      <c r="CH19" s="174"/>
      <c r="CI19" s="174"/>
      <c r="CJ19" s="174"/>
      <c r="CK19" s="174"/>
      <c r="CL19" s="174"/>
      <c r="CM19" s="225" t="s">
        <v>266</v>
      </c>
      <c r="CN19" s="226"/>
      <c r="CO19" s="226"/>
      <c r="CP19" s="226"/>
      <c r="CQ19" s="226"/>
      <c r="CR19" s="226"/>
      <c r="CS19" s="226"/>
      <c r="CT19" s="226"/>
      <c r="CU19" s="226"/>
      <c r="CV19" s="226"/>
      <c r="CW19" s="226"/>
      <c r="CX19" s="226"/>
      <c r="CY19" s="226"/>
      <c r="CZ19" s="226"/>
      <c r="DA19" s="226"/>
      <c r="DB19" s="226"/>
      <c r="DC19" s="226"/>
      <c r="DD19" s="226"/>
      <c r="DE19" s="226"/>
      <c r="DF19" s="226"/>
      <c r="DG19" s="226"/>
      <c r="DH19" s="226"/>
      <c r="DI19" s="226"/>
      <c r="DJ19" s="227"/>
      <c r="DK19" s="193" t="s">
        <v>13</v>
      </c>
      <c r="DL19" s="193"/>
      <c r="DM19" s="193"/>
      <c r="DN19" s="193"/>
      <c r="DO19" s="193"/>
      <c r="DP19" s="193"/>
      <c r="DQ19" s="193"/>
      <c r="DR19" s="193"/>
      <c r="DS19" s="193"/>
      <c r="DT19" s="193"/>
      <c r="DU19" s="193"/>
      <c r="DV19" s="193" t="s">
        <v>14</v>
      </c>
      <c r="DW19" s="193"/>
      <c r="DX19" s="193"/>
      <c r="DY19" s="193"/>
      <c r="DZ19" s="193"/>
      <c r="EA19" s="193"/>
      <c r="EB19" s="193"/>
      <c r="EC19" s="193"/>
      <c r="ED19" s="193"/>
      <c r="EE19" s="193"/>
      <c r="EF19" s="193"/>
    </row>
    <row r="20" spans="1:136" ht="7.15" customHeight="1">
      <c r="A20" s="276" t="s">
        <v>15</v>
      </c>
      <c r="B20" s="277"/>
      <c r="C20" s="277"/>
      <c r="D20" s="277"/>
      <c r="E20" s="277"/>
      <c r="F20" s="277"/>
      <c r="G20" s="277"/>
      <c r="H20" s="277"/>
      <c r="I20" s="277"/>
      <c r="J20" s="277"/>
      <c r="K20" s="277"/>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
      <c r="AN20" s="234"/>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6"/>
      <c r="BR20" s="196"/>
      <c r="BS20" s="160"/>
      <c r="BT20" s="160"/>
      <c r="BU20" s="160"/>
      <c r="BV20" s="160"/>
      <c r="BW20" s="160"/>
      <c r="BX20" s="160"/>
      <c r="BY20" s="160"/>
      <c r="BZ20" s="160"/>
      <c r="CA20" s="160"/>
      <c r="CB20" s="160"/>
      <c r="CC20" s="161"/>
      <c r="CD20" s="174"/>
      <c r="CE20" s="174"/>
      <c r="CF20" s="174"/>
      <c r="CG20" s="174"/>
      <c r="CH20" s="174"/>
      <c r="CI20" s="174"/>
      <c r="CJ20" s="174"/>
      <c r="CK20" s="174"/>
      <c r="CL20" s="174"/>
      <c r="CM20" s="228"/>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30"/>
      <c r="DK20" s="193"/>
      <c r="DL20" s="193"/>
      <c r="DM20" s="193"/>
      <c r="DN20" s="193"/>
      <c r="DO20" s="193"/>
      <c r="DP20" s="193"/>
      <c r="DQ20" s="193"/>
      <c r="DR20" s="193"/>
      <c r="DS20" s="193"/>
      <c r="DT20" s="193"/>
      <c r="DU20" s="193"/>
      <c r="DV20" s="193"/>
      <c r="DW20" s="193"/>
      <c r="DX20" s="193"/>
      <c r="DY20" s="193"/>
      <c r="DZ20" s="193"/>
      <c r="EA20" s="193"/>
      <c r="EB20" s="193"/>
      <c r="EC20" s="193"/>
      <c r="ED20" s="193"/>
      <c r="EE20" s="193"/>
      <c r="EF20" s="193"/>
    </row>
    <row r="21" spans="1:136" ht="7.15" customHeight="1">
      <c r="A21" s="278"/>
      <c r="B21" s="279"/>
      <c r="C21" s="279"/>
      <c r="D21" s="279"/>
      <c r="E21" s="279"/>
      <c r="F21" s="279"/>
      <c r="G21" s="279"/>
      <c r="H21" s="279"/>
      <c r="I21" s="279"/>
      <c r="J21" s="279"/>
      <c r="K21" s="279"/>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
      <c r="AN21" s="234"/>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6"/>
      <c r="BR21" s="195" t="s">
        <v>19</v>
      </c>
      <c r="BS21" s="158"/>
      <c r="BT21" s="158"/>
      <c r="BU21" s="158"/>
      <c r="BV21" s="158"/>
      <c r="BW21" s="158"/>
      <c r="BX21" s="158"/>
      <c r="BY21" s="158"/>
      <c r="BZ21" s="158"/>
      <c r="CA21" s="159"/>
      <c r="CB21" s="195" t="s">
        <v>20</v>
      </c>
      <c r="CC21" s="158"/>
      <c r="CD21" s="158"/>
      <c r="CE21" s="158"/>
      <c r="CF21" s="158"/>
      <c r="CG21" s="158"/>
      <c r="CH21" s="158"/>
      <c r="CI21" s="158"/>
      <c r="CJ21" s="158"/>
      <c r="CK21" s="158"/>
      <c r="CL21" s="159"/>
      <c r="CM21" s="228"/>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30"/>
      <c r="DK21" s="193"/>
      <c r="DL21" s="193"/>
      <c r="DM21" s="193"/>
      <c r="DN21" s="193"/>
      <c r="DO21" s="193"/>
      <c r="DP21" s="193"/>
      <c r="DQ21" s="193"/>
      <c r="DR21" s="193"/>
      <c r="DS21" s="193"/>
      <c r="DT21" s="193"/>
      <c r="DU21" s="193"/>
      <c r="DV21" s="193"/>
      <c r="DW21" s="193"/>
      <c r="DX21" s="193"/>
      <c r="DY21" s="193"/>
      <c r="DZ21" s="193"/>
      <c r="EA21" s="193"/>
      <c r="EB21" s="193"/>
      <c r="EC21" s="193"/>
      <c r="ED21" s="193"/>
      <c r="EE21" s="193"/>
      <c r="EF21" s="193"/>
    </row>
    <row r="22" spans="1:136" ht="7.15" customHeight="1">
      <c r="A22" s="173" t="s">
        <v>16</v>
      </c>
      <c r="B22" s="173"/>
      <c r="C22" s="173"/>
      <c r="D22" s="173"/>
      <c r="E22" s="173"/>
      <c r="F22" s="173"/>
      <c r="G22" s="173"/>
      <c r="H22" s="173"/>
      <c r="I22" s="173"/>
      <c r="J22" s="173"/>
      <c r="K22" s="173"/>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
      <c r="AN22" s="234"/>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6"/>
      <c r="BR22" s="234"/>
      <c r="BS22" s="235"/>
      <c r="BT22" s="235"/>
      <c r="BU22" s="235"/>
      <c r="BV22" s="235"/>
      <c r="BW22" s="235"/>
      <c r="BX22" s="235"/>
      <c r="BY22" s="235"/>
      <c r="BZ22" s="235"/>
      <c r="CA22" s="236"/>
      <c r="CB22" s="234"/>
      <c r="CC22" s="235"/>
      <c r="CD22" s="235"/>
      <c r="CE22" s="235"/>
      <c r="CF22" s="235"/>
      <c r="CG22" s="235"/>
      <c r="CH22" s="235"/>
      <c r="CI22" s="235"/>
      <c r="CJ22" s="235"/>
      <c r="CK22" s="235"/>
      <c r="CL22" s="236"/>
      <c r="CM22" s="228"/>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30"/>
      <c r="DK22" s="193"/>
      <c r="DL22" s="193"/>
      <c r="DM22" s="193"/>
      <c r="DN22" s="193"/>
      <c r="DO22" s="193"/>
      <c r="DP22" s="193"/>
      <c r="DQ22" s="193"/>
      <c r="DR22" s="193"/>
      <c r="DS22" s="193"/>
      <c r="DT22" s="193"/>
      <c r="DU22" s="193"/>
      <c r="DV22" s="193"/>
      <c r="DW22" s="193"/>
      <c r="DX22" s="193"/>
      <c r="DY22" s="193"/>
      <c r="DZ22" s="193"/>
      <c r="EA22" s="193"/>
      <c r="EB22" s="193"/>
      <c r="EC22" s="193"/>
      <c r="ED22" s="193"/>
      <c r="EE22" s="193"/>
      <c r="EF22" s="193"/>
    </row>
    <row r="23" spans="1:136" ht="7.15" customHeight="1">
      <c r="A23" s="173"/>
      <c r="B23" s="173"/>
      <c r="C23" s="173"/>
      <c r="D23" s="173"/>
      <c r="E23" s="173"/>
      <c r="F23" s="173"/>
      <c r="G23" s="173"/>
      <c r="H23" s="173"/>
      <c r="I23" s="173"/>
      <c r="J23" s="173"/>
      <c r="K23" s="173"/>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
      <c r="AN23" s="234"/>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6"/>
      <c r="BR23" s="196"/>
      <c r="BS23" s="160"/>
      <c r="BT23" s="160"/>
      <c r="BU23" s="160"/>
      <c r="BV23" s="160"/>
      <c r="BW23" s="160"/>
      <c r="BX23" s="160"/>
      <c r="BY23" s="160"/>
      <c r="BZ23" s="160"/>
      <c r="CA23" s="161"/>
      <c r="CB23" s="196"/>
      <c r="CC23" s="160"/>
      <c r="CD23" s="160"/>
      <c r="CE23" s="160"/>
      <c r="CF23" s="160"/>
      <c r="CG23" s="160"/>
      <c r="CH23" s="160"/>
      <c r="CI23" s="160"/>
      <c r="CJ23" s="160"/>
      <c r="CK23" s="160"/>
      <c r="CL23" s="161"/>
      <c r="CM23" s="228"/>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30"/>
      <c r="DK23" s="193"/>
      <c r="DL23" s="193"/>
      <c r="DM23" s="193"/>
      <c r="DN23" s="193"/>
      <c r="DO23" s="193"/>
      <c r="DP23" s="193"/>
      <c r="DQ23" s="193"/>
      <c r="DR23" s="193"/>
      <c r="DS23" s="193"/>
      <c r="DT23" s="193"/>
      <c r="DU23" s="193"/>
      <c r="DV23" s="193"/>
      <c r="DW23" s="193"/>
      <c r="DX23" s="193"/>
      <c r="DY23" s="193"/>
      <c r="DZ23" s="193"/>
      <c r="EA23" s="193"/>
      <c r="EB23" s="193"/>
      <c r="EC23" s="193"/>
      <c r="ED23" s="193"/>
      <c r="EE23" s="193"/>
      <c r="EF23" s="193"/>
    </row>
    <row r="24" spans="1:136" ht="7.15" customHeight="1">
      <c r="A24" s="173" t="s">
        <v>17</v>
      </c>
      <c r="B24" s="173"/>
      <c r="C24" s="173"/>
      <c r="D24" s="173"/>
      <c r="E24" s="173"/>
      <c r="F24" s="173"/>
      <c r="G24" s="173"/>
      <c r="H24" s="173"/>
      <c r="I24" s="173"/>
      <c r="J24" s="173"/>
      <c r="K24" s="173"/>
      <c r="L24" s="182"/>
      <c r="M24" s="182"/>
      <c r="N24" s="182"/>
      <c r="O24" s="182"/>
      <c r="P24" s="182"/>
      <c r="Q24" s="182"/>
      <c r="R24" s="182"/>
      <c r="S24" s="182"/>
      <c r="T24" s="182"/>
      <c r="U24" s="182"/>
      <c r="V24" s="182"/>
      <c r="W24" s="182"/>
      <c r="X24" s="182"/>
      <c r="Y24" s="182"/>
      <c r="Z24" s="182"/>
      <c r="AA24" s="182"/>
      <c r="AB24" s="182"/>
      <c r="AC24" s="280" t="s">
        <v>18</v>
      </c>
      <c r="AD24" s="171"/>
      <c r="AE24" s="171"/>
      <c r="AF24" s="171"/>
      <c r="AG24" s="171"/>
      <c r="AH24" s="171"/>
      <c r="AI24" s="171"/>
      <c r="AJ24" s="171"/>
      <c r="AK24" s="171"/>
      <c r="AL24" s="1"/>
      <c r="AN24" s="234"/>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6"/>
      <c r="BR24" s="274" t="s">
        <v>21</v>
      </c>
      <c r="BS24" s="158"/>
      <c r="BT24" s="158"/>
      <c r="BU24" s="158"/>
      <c r="BV24" s="158"/>
      <c r="BW24" s="158"/>
      <c r="BX24" s="158"/>
      <c r="BY24" s="158"/>
      <c r="BZ24" s="158"/>
      <c r="CA24" s="159"/>
      <c r="CB24" s="195" t="s">
        <v>22</v>
      </c>
      <c r="CC24" s="158"/>
      <c r="CD24" s="158"/>
      <c r="CE24" s="158"/>
      <c r="CF24" s="158"/>
      <c r="CG24" s="158"/>
      <c r="CH24" s="158"/>
      <c r="CI24" s="158"/>
      <c r="CJ24" s="158"/>
      <c r="CK24" s="158"/>
      <c r="CL24" s="159"/>
      <c r="CM24" s="228"/>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30"/>
      <c r="DK24" s="200" t="s">
        <v>7</v>
      </c>
      <c r="DL24" s="200"/>
      <c r="DM24" s="200"/>
      <c r="DN24" s="200"/>
      <c r="DO24" s="200"/>
      <c r="DP24" s="200"/>
      <c r="DQ24" s="200"/>
      <c r="DR24" s="200"/>
      <c r="DS24" s="200"/>
      <c r="DT24" s="200"/>
      <c r="DU24" s="200"/>
      <c r="DV24" s="200" t="s">
        <v>7</v>
      </c>
      <c r="DW24" s="200"/>
      <c r="DX24" s="200"/>
      <c r="DY24" s="200"/>
      <c r="DZ24" s="200"/>
      <c r="EA24" s="200"/>
      <c r="EB24" s="200"/>
      <c r="EC24" s="200"/>
      <c r="ED24" s="200"/>
      <c r="EE24" s="200"/>
      <c r="EF24" s="200"/>
    </row>
    <row r="25" spans="1:136" ht="7.15" customHeight="1">
      <c r="A25" s="173"/>
      <c r="B25" s="173"/>
      <c r="C25" s="173"/>
      <c r="D25" s="173"/>
      <c r="E25" s="173"/>
      <c r="F25" s="173"/>
      <c r="G25" s="173"/>
      <c r="H25" s="173"/>
      <c r="I25" s="173"/>
      <c r="J25" s="173"/>
      <c r="K25" s="173"/>
      <c r="L25" s="182"/>
      <c r="M25" s="182"/>
      <c r="N25" s="182"/>
      <c r="O25" s="182"/>
      <c r="P25" s="182"/>
      <c r="Q25" s="182"/>
      <c r="R25" s="182"/>
      <c r="S25" s="182"/>
      <c r="T25" s="182"/>
      <c r="U25" s="182"/>
      <c r="V25" s="182"/>
      <c r="W25" s="182"/>
      <c r="X25" s="182"/>
      <c r="Y25" s="182"/>
      <c r="Z25" s="182"/>
      <c r="AA25" s="182"/>
      <c r="AB25" s="182"/>
      <c r="AC25" s="171"/>
      <c r="AD25" s="171"/>
      <c r="AE25" s="171"/>
      <c r="AF25" s="171"/>
      <c r="AG25" s="171"/>
      <c r="AH25" s="171"/>
      <c r="AI25" s="171"/>
      <c r="AJ25" s="171"/>
      <c r="AK25" s="171"/>
      <c r="AL25" s="1"/>
      <c r="AN25" s="234"/>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6"/>
      <c r="BR25" s="234"/>
      <c r="BS25" s="235"/>
      <c r="BT25" s="235"/>
      <c r="BU25" s="235"/>
      <c r="BV25" s="235"/>
      <c r="BW25" s="235"/>
      <c r="BX25" s="235"/>
      <c r="BY25" s="235"/>
      <c r="BZ25" s="235"/>
      <c r="CA25" s="236"/>
      <c r="CB25" s="234"/>
      <c r="CC25" s="235"/>
      <c r="CD25" s="235"/>
      <c r="CE25" s="235"/>
      <c r="CF25" s="235"/>
      <c r="CG25" s="235"/>
      <c r="CH25" s="235"/>
      <c r="CI25" s="235"/>
      <c r="CJ25" s="235"/>
      <c r="CK25" s="235"/>
      <c r="CL25" s="236"/>
      <c r="CM25" s="228"/>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30"/>
      <c r="DK25" s="200"/>
      <c r="DL25" s="200"/>
      <c r="DM25" s="200"/>
      <c r="DN25" s="200"/>
      <c r="DO25" s="200"/>
      <c r="DP25" s="200"/>
      <c r="DQ25" s="200"/>
      <c r="DR25" s="200"/>
      <c r="DS25" s="200"/>
      <c r="DT25" s="200"/>
      <c r="DU25" s="200"/>
      <c r="DV25" s="200"/>
      <c r="DW25" s="200"/>
      <c r="DX25" s="200"/>
      <c r="DY25" s="200"/>
      <c r="DZ25" s="200"/>
      <c r="EA25" s="200"/>
      <c r="EB25" s="200"/>
      <c r="EC25" s="200"/>
      <c r="ED25" s="200"/>
      <c r="EE25" s="200"/>
      <c r="EF25" s="200"/>
    </row>
    <row r="26" spans="1:136" ht="7.15" customHeight="1">
      <c r="A26" s="173"/>
      <c r="B26" s="173"/>
      <c r="C26" s="173"/>
      <c r="D26" s="173"/>
      <c r="E26" s="173"/>
      <c r="F26" s="173"/>
      <c r="G26" s="173"/>
      <c r="H26" s="173"/>
      <c r="I26" s="173"/>
      <c r="J26" s="173"/>
      <c r="K26" s="173"/>
      <c r="L26" s="267"/>
      <c r="M26" s="267"/>
      <c r="N26" s="267"/>
      <c r="O26" s="267"/>
      <c r="P26" s="267"/>
      <c r="Q26" s="267"/>
      <c r="R26" s="267"/>
      <c r="S26" s="267"/>
      <c r="T26" s="267"/>
      <c r="U26" s="267"/>
      <c r="V26" s="267"/>
      <c r="W26" s="267"/>
      <c r="X26" s="267"/>
      <c r="Y26" s="267"/>
      <c r="Z26" s="267"/>
      <c r="AA26" s="267"/>
      <c r="AB26" s="268"/>
      <c r="AC26" s="171"/>
      <c r="AD26" s="171"/>
      <c r="AE26" s="171"/>
      <c r="AF26" s="171"/>
      <c r="AG26" s="171"/>
      <c r="AH26" s="171"/>
      <c r="AI26" s="171"/>
      <c r="AJ26" s="171"/>
      <c r="AK26" s="171"/>
      <c r="AL26" s="1"/>
      <c r="AN26" s="234"/>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6"/>
      <c r="BR26" s="196"/>
      <c r="BS26" s="160"/>
      <c r="BT26" s="160"/>
      <c r="BU26" s="160"/>
      <c r="BV26" s="160"/>
      <c r="BW26" s="160"/>
      <c r="BX26" s="160"/>
      <c r="BY26" s="160"/>
      <c r="BZ26" s="160"/>
      <c r="CA26" s="161"/>
      <c r="CB26" s="196"/>
      <c r="CC26" s="160"/>
      <c r="CD26" s="160"/>
      <c r="CE26" s="160"/>
      <c r="CF26" s="160"/>
      <c r="CG26" s="160"/>
      <c r="CH26" s="160"/>
      <c r="CI26" s="160"/>
      <c r="CJ26" s="160"/>
      <c r="CK26" s="160"/>
      <c r="CL26" s="161"/>
      <c r="CM26" s="231"/>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3"/>
      <c r="DK26" s="200"/>
      <c r="DL26" s="200"/>
      <c r="DM26" s="200"/>
      <c r="DN26" s="200"/>
      <c r="DO26" s="200"/>
      <c r="DP26" s="200"/>
      <c r="DQ26" s="200"/>
      <c r="DR26" s="200"/>
      <c r="DS26" s="200"/>
      <c r="DT26" s="200"/>
      <c r="DU26" s="200"/>
      <c r="DV26" s="200"/>
      <c r="DW26" s="200"/>
      <c r="DX26" s="200"/>
      <c r="DY26" s="200"/>
      <c r="DZ26" s="200"/>
      <c r="EA26" s="200"/>
      <c r="EB26" s="200"/>
      <c r="EC26" s="200"/>
      <c r="ED26" s="200"/>
      <c r="EE26" s="200"/>
      <c r="EF26" s="200"/>
    </row>
    <row r="27" spans="1:136" ht="7.15" customHeight="1">
      <c r="A27" s="173"/>
      <c r="B27" s="173"/>
      <c r="C27" s="173"/>
      <c r="D27" s="173"/>
      <c r="E27" s="173"/>
      <c r="F27" s="173"/>
      <c r="G27" s="173"/>
      <c r="H27" s="173"/>
      <c r="I27" s="173"/>
      <c r="J27" s="173"/>
      <c r="K27" s="173"/>
      <c r="L27" s="269"/>
      <c r="M27" s="269"/>
      <c r="N27" s="269"/>
      <c r="O27" s="269"/>
      <c r="P27" s="269"/>
      <c r="Q27" s="269"/>
      <c r="R27" s="269"/>
      <c r="S27" s="269"/>
      <c r="T27" s="269"/>
      <c r="U27" s="269"/>
      <c r="V27" s="269"/>
      <c r="W27" s="269"/>
      <c r="X27" s="269"/>
      <c r="Y27" s="269"/>
      <c r="Z27" s="269"/>
      <c r="AA27" s="269"/>
      <c r="AB27" s="270"/>
      <c r="AC27" s="171"/>
      <c r="AD27" s="171"/>
      <c r="AE27" s="171"/>
      <c r="AF27" s="171"/>
      <c r="AG27" s="171"/>
      <c r="AH27" s="171"/>
      <c r="AI27" s="171"/>
      <c r="AJ27" s="171"/>
      <c r="AK27" s="171"/>
      <c r="AL27" s="1"/>
      <c r="AN27" s="234"/>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6"/>
      <c r="BR27" s="216" t="s">
        <v>229</v>
      </c>
      <c r="BS27" s="158"/>
      <c r="BT27" s="158"/>
      <c r="BU27" s="158"/>
      <c r="BV27" s="158"/>
      <c r="BW27" s="158"/>
      <c r="BX27" s="158"/>
      <c r="BY27" s="158"/>
      <c r="BZ27" s="158"/>
      <c r="CA27" s="158"/>
      <c r="CB27" s="195" t="s">
        <v>75</v>
      </c>
      <c r="CC27" s="158"/>
      <c r="CD27" s="158"/>
      <c r="CE27" s="158"/>
      <c r="CF27" s="158"/>
      <c r="CG27" s="158"/>
      <c r="CH27" s="158"/>
      <c r="CI27" s="158"/>
      <c r="CJ27" s="158"/>
      <c r="CK27" s="158"/>
      <c r="CL27" s="159"/>
      <c r="CM27" s="225" t="s">
        <v>76</v>
      </c>
      <c r="CN27" s="226"/>
      <c r="CO27" s="226"/>
      <c r="CP27" s="226"/>
      <c r="CQ27" s="226"/>
      <c r="CR27" s="226"/>
      <c r="CS27" s="226"/>
      <c r="CT27" s="226"/>
      <c r="CU27" s="226"/>
      <c r="CV27" s="226"/>
      <c r="CW27" s="226"/>
      <c r="CX27" s="227"/>
      <c r="CY27" s="225" t="s">
        <v>77</v>
      </c>
      <c r="CZ27" s="226"/>
      <c r="DA27" s="226"/>
      <c r="DB27" s="226"/>
      <c r="DC27" s="226"/>
      <c r="DD27" s="226"/>
      <c r="DE27" s="226"/>
      <c r="DF27" s="226"/>
      <c r="DG27" s="226"/>
      <c r="DH27" s="226"/>
      <c r="DI27" s="226"/>
      <c r="DJ27" s="227"/>
      <c r="DK27" s="172" t="s">
        <v>8</v>
      </c>
      <c r="DL27" s="172"/>
      <c r="DM27" s="172"/>
      <c r="DN27" s="172"/>
      <c r="DO27" s="172"/>
      <c r="DP27" s="172"/>
      <c r="DQ27" s="172"/>
      <c r="DR27" s="172"/>
      <c r="DS27" s="172"/>
      <c r="DT27" s="172"/>
      <c r="DU27" s="172"/>
      <c r="DV27" s="172" t="s">
        <v>8</v>
      </c>
      <c r="DW27" s="172"/>
      <c r="DX27" s="172"/>
      <c r="DY27" s="172"/>
      <c r="DZ27" s="172"/>
      <c r="EA27" s="172"/>
      <c r="EB27" s="172"/>
      <c r="EC27" s="172"/>
      <c r="ED27" s="172"/>
      <c r="EE27" s="172"/>
      <c r="EF27" s="172"/>
    </row>
    <row r="28" spans="1:136" ht="7.15" customHeight="1">
      <c r="A28" s="175" t="s">
        <v>56</v>
      </c>
      <c r="B28" s="176"/>
      <c r="C28" s="176"/>
      <c r="D28" s="176"/>
      <c r="E28" s="176"/>
      <c r="F28" s="176"/>
      <c r="G28" s="176"/>
      <c r="H28" s="176"/>
      <c r="I28" s="176"/>
      <c r="J28" s="176"/>
      <c r="K28" s="176"/>
      <c r="L28" s="176"/>
      <c r="M28" s="176"/>
      <c r="N28" s="176"/>
      <c r="O28" s="176"/>
      <c r="P28" s="176"/>
      <c r="Q28" s="176"/>
      <c r="R28" s="176"/>
      <c r="S28" s="177"/>
      <c r="T28" s="181"/>
      <c r="U28" s="182"/>
      <c r="V28" s="182"/>
      <c r="W28" s="182"/>
      <c r="X28" s="182"/>
      <c r="Y28" s="182"/>
      <c r="Z28" s="182"/>
      <c r="AA28" s="182"/>
      <c r="AB28" s="182"/>
      <c r="AC28" s="182"/>
      <c r="AD28" s="182"/>
      <c r="AE28" s="182"/>
      <c r="AF28" s="182"/>
      <c r="AG28" s="182"/>
      <c r="AH28" s="182"/>
      <c r="AI28" s="182"/>
      <c r="AJ28" s="182"/>
      <c r="AK28" s="182"/>
      <c r="AL28" s="1"/>
      <c r="AN28" s="234"/>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6"/>
      <c r="BR28" s="234"/>
      <c r="BS28" s="235"/>
      <c r="BT28" s="235"/>
      <c r="BU28" s="235"/>
      <c r="BV28" s="235"/>
      <c r="BW28" s="235"/>
      <c r="BX28" s="235"/>
      <c r="BY28" s="235"/>
      <c r="BZ28" s="235"/>
      <c r="CA28" s="235"/>
      <c r="CB28" s="196"/>
      <c r="CC28" s="160"/>
      <c r="CD28" s="160"/>
      <c r="CE28" s="160"/>
      <c r="CF28" s="160"/>
      <c r="CG28" s="160"/>
      <c r="CH28" s="160"/>
      <c r="CI28" s="160"/>
      <c r="CJ28" s="160"/>
      <c r="CK28" s="160"/>
      <c r="CL28" s="161"/>
      <c r="CM28" s="231"/>
      <c r="CN28" s="232"/>
      <c r="CO28" s="232"/>
      <c r="CP28" s="232"/>
      <c r="CQ28" s="232"/>
      <c r="CR28" s="232"/>
      <c r="CS28" s="232"/>
      <c r="CT28" s="232"/>
      <c r="CU28" s="232"/>
      <c r="CV28" s="232"/>
      <c r="CW28" s="232"/>
      <c r="CX28" s="233"/>
      <c r="CY28" s="231"/>
      <c r="CZ28" s="232"/>
      <c r="DA28" s="232"/>
      <c r="DB28" s="232"/>
      <c r="DC28" s="232"/>
      <c r="DD28" s="232"/>
      <c r="DE28" s="232"/>
      <c r="DF28" s="232"/>
      <c r="DG28" s="232"/>
      <c r="DH28" s="232"/>
      <c r="DI28" s="232"/>
      <c r="DJ28" s="233"/>
      <c r="DK28" s="172"/>
      <c r="DL28" s="172"/>
      <c r="DM28" s="172"/>
      <c r="DN28" s="172"/>
      <c r="DO28" s="172"/>
      <c r="DP28" s="172"/>
      <c r="DQ28" s="172"/>
      <c r="DR28" s="172"/>
      <c r="DS28" s="172"/>
      <c r="DT28" s="172"/>
      <c r="DU28" s="172"/>
      <c r="DV28" s="172"/>
      <c r="DW28" s="172"/>
      <c r="DX28" s="172"/>
      <c r="DY28" s="172"/>
      <c r="DZ28" s="172"/>
      <c r="EA28" s="172"/>
      <c r="EB28" s="172"/>
      <c r="EC28" s="172"/>
      <c r="ED28" s="172"/>
      <c r="EE28" s="172"/>
      <c r="EF28" s="172"/>
    </row>
    <row r="29" spans="1:136" ht="7.15" customHeight="1">
      <c r="A29" s="178"/>
      <c r="B29" s="179"/>
      <c r="C29" s="179"/>
      <c r="D29" s="179"/>
      <c r="E29" s="179"/>
      <c r="F29" s="179"/>
      <c r="G29" s="179"/>
      <c r="H29" s="179"/>
      <c r="I29" s="179"/>
      <c r="J29" s="179"/>
      <c r="K29" s="179"/>
      <c r="L29" s="179"/>
      <c r="M29" s="179"/>
      <c r="N29" s="179"/>
      <c r="O29" s="179"/>
      <c r="P29" s="179"/>
      <c r="Q29" s="179"/>
      <c r="R29" s="179"/>
      <c r="S29" s="180"/>
      <c r="T29" s="182"/>
      <c r="U29" s="182"/>
      <c r="V29" s="182"/>
      <c r="W29" s="182"/>
      <c r="X29" s="182"/>
      <c r="Y29" s="182"/>
      <c r="Z29" s="182"/>
      <c r="AA29" s="182"/>
      <c r="AB29" s="182"/>
      <c r="AC29" s="182"/>
      <c r="AD29" s="182"/>
      <c r="AE29" s="182"/>
      <c r="AF29" s="182"/>
      <c r="AG29" s="182"/>
      <c r="AH29" s="182"/>
      <c r="AI29" s="182"/>
      <c r="AJ29" s="182"/>
      <c r="AK29" s="182"/>
      <c r="AL29" s="1"/>
      <c r="AN29" s="234"/>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6"/>
      <c r="BR29" s="234"/>
      <c r="BS29" s="235"/>
      <c r="BT29" s="235"/>
      <c r="BU29" s="235"/>
      <c r="BV29" s="235"/>
      <c r="BW29" s="235"/>
      <c r="BX29" s="235"/>
      <c r="BY29" s="235"/>
      <c r="BZ29" s="235"/>
      <c r="CA29" s="235"/>
      <c r="CB29" s="197"/>
      <c r="CC29" s="197"/>
      <c r="CD29" s="197"/>
      <c r="CE29" s="197"/>
      <c r="CF29" s="197"/>
      <c r="CG29" s="197"/>
      <c r="CH29" s="197"/>
      <c r="CI29" s="197"/>
      <c r="CJ29" s="197"/>
      <c r="CK29" s="197"/>
      <c r="CL29" s="197"/>
      <c r="CM29" s="237"/>
      <c r="CN29" s="237"/>
      <c r="CO29" s="237"/>
      <c r="CP29" s="237"/>
      <c r="CQ29" s="237"/>
      <c r="CR29" s="237"/>
      <c r="CS29" s="237"/>
      <c r="CT29" s="237"/>
      <c r="CU29" s="237"/>
      <c r="CV29" s="237"/>
      <c r="CW29" s="237"/>
      <c r="CX29" s="237"/>
      <c r="CY29" s="237"/>
      <c r="CZ29" s="237"/>
      <c r="DA29" s="237"/>
      <c r="DB29" s="237"/>
      <c r="DC29" s="237"/>
      <c r="DD29" s="237"/>
      <c r="DE29" s="237"/>
      <c r="DF29" s="237"/>
      <c r="DG29" s="237"/>
      <c r="DH29" s="237"/>
      <c r="DI29" s="237"/>
      <c r="DJ29" s="237"/>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row>
    <row r="30" spans="1:136" ht="7.15" customHeight="1">
      <c r="A30" s="275"/>
      <c r="B30" s="27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4"/>
      <c r="AG30" s="5"/>
      <c r="AH30" s="5"/>
      <c r="AI30" s="5"/>
      <c r="AL30" s="1"/>
      <c r="AN30" s="234"/>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6"/>
      <c r="BR30" s="234"/>
      <c r="BS30" s="235"/>
      <c r="BT30" s="235"/>
      <c r="BU30" s="235"/>
      <c r="BV30" s="235"/>
      <c r="BW30" s="235"/>
      <c r="BX30" s="235"/>
      <c r="BY30" s="235"/>
      <c r="BZ30" s="235"/>
      <c r="CA30" s="235"/>
      <c r="CB30" s="197"/>
      <c r="CC30" s="197"/>
      <c r="CD30" s="197"/>
      <c r="CE30" s="197"/>
      <c r="CF30" s="197"/>
      <c r="CG30" s="197"/>
      <c r="CH30" s="197"/>
      <c r="CI30" s="197"/>
      <c r="CJ30" s="197"/>
      <c r="CK30" s="197"/>
      <c r="CL30" s="197"/>
      <c r="CM30" s="237"/>
      <c r="CN30" s="237"/>
      <c r="CO30" s="237"/>
      <c r="CP30" s="237"/>
      <c r="CQ30" s="237"/>
      <c r="CR30" s="237"/>
      <c r="CS30" s="237"/>
      <c r="CT30" s="237"/>
      <c r="CU30" s="237"/>
      <c r="CV30" s="237"/>
      <c r="CW30" s="237"/>
      <c r="CX30" s="237"/>
      <c r="CY30" s="237"/>
      <c r="CZ30" s="237"/>
      <c r="DA30" s="237"/>
      <c r="DB30" s="237"/>
      <c r="DC30" s="237"/>
      <c r="DD30" s="237"/>
      <c r="DE30" s="237"/>
      <c r="DF30" s="237"/>
      <c r="DG30" s="237"/>
      <c r="DH30" s="237"/>
      <c r="DI30" s="237"/>
      <c r="DJ30" s="237"/>
      <c r="DK30" s="257" t="s">
        <v>259</v>
      </c>
      <c r="DL30" s="258"/>
      <c r="DM30" s="258"/>
      <c r="DN30" s="258"/>
      <c r="DO30" s="258"/>
      <c r="DP30" s="258"/>
      <c r="DQ30" s="258"/>
      <c r="DR30" s="258"/>
      <c r="DS30" s="258"/>
      <c r="DT30" s="258"/>
      <c r="DU30" s="258"/>
      <c r="DV30" s="258"/>
      <c r="DW30" s="258"/>
      <c r="DX30" s="258"/>
      <c r="DY30" s="258"/>
      <c r="DZ30" s="258"/>
      <c r="EA30" s="258"/>
      <c r="EB30" s="258"/>
      <c r="EC30" s="258"/>
      <c r="ED30" s="258"/>
      <c r="EE30" s="258"/>
      <c r="EF30" s="259"/>
    </row>
    <row r="31" spans="1:136" ht="7.15" customHeight="1">
      <c r="A31" s="252" t="s">
        <v>250</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1"/>
      <c r="AN31" s="234"/>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6"/>
      <c r="BR31" s="234"/>
      <c r="BS31" s="235"/>
      <c r="BT31" s="235"/>
      <c r="BU31" s="235"/>
      <c r="BV31" s="235"/>
      <c r="BW31" s="235"/>
      <c r="BX31" s="235"/>
      <c r="BY31" s="235"/>
      <c r="BZ31" s="235"/>
      <c r="CA31" s="235"/>
      <c r="CB31" s="197"/>
      <c r="CC31" s="197"/>
      <c r="CD31" s="197"/>
      <c r="CE31" s="197"/>
      <c r="CF31" s="197"/>
      <c r="CG31" s="197"/>
      <c r="CH31" s="197"/>
      <c r="CI31" s="197"/>
      <c r="CJ31" s="197"/>
      <c r="CK31" s="197"/>
      <c r="CL31" s="197"/>
      <c r="CM31" s="237"/>
      <c r="CN31" s="237"/>
      <c r="CO31" s="237"/>
      <c r="CP31" s="237"/>
      <c r="CQ31" s="237"/>
      <c r="CR31" s="237"/>
      <c r="CS31" s="237"/>
      <c r="CT31" s="237"/>
      <c r="CU31" s="237"/>
      <c r="CV31" s="237"/>
      <c r="CW31" s="237"/>
      <c r="CX31" s="237"/>
      <c r="CY31" s="237"/>
      <c r="CZ31" s="237"/>
      <c r="DA31" s="237"/>
      <c r="DB31" s="237"/>
      <c r="DC31" s="237"/>
      <c r="DD31" s="237"/>
      <c r="DE31" s="237"/>
      <c r="DF31" s="237"/>
      <c r="DG31" s="237"/>
      <c r="DH31" s="237"/>
      <c r="DI31" s="237"/>
      <c r="DJ31" s="237"/>
      <c r="DK31" s="260"/>
      <c r="DL31" s="261"/>
      <c r="DM31" s="261"/>
      <c r="DN31" s="261"/>
      <c r="DO31" s="261"/>
      <c r="DP31" s="261"/>
      <c r="DQ31" s="261"/>
      <c r="DR31" s="261"/>
      <c r="DS31" s="261"/>
      <c r="DT31" s="261"/>
      <c r="DU31" s="261"/>
      <c r="DV31" s="261"/>
      <c r="DW31" s="261"/>
      <c r="DX31" s="261"/>
      <c r="DY31" s="261"/>
      <c r="DZ31" s="261"/>
      <c r="EA31" s="261"/>
      <c r="EB31" s="261"/>
      <c r="EC31" s="261"/>
      <c r="ED31" s="261"/>
      <c r="EE31" s="261"/>
      <c r="EF31" s="262"/>
    </row>
    <row r="32" spans="1:136" ht="7.15" customHeight="1">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1"/>
      <c r="AN32" s="234"/>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6"/>
      <c r="BR32" s="196"/>
      <c r="BS32" s="160"/>
      <c r="BT32" s="160"/>
      <c r="BU32" s="160"/>
      <c r="BV32" s="160"/>
      <c r="BW32" s="160"/>
      <c r="BX32" s="160"/>
      <c r="BY32" s="160"/>
      <c r="BZ32" s="160"/>
      <c r="CA32" s="160"/>
      <c r="CB32" s="197"/>
      <c r="CC32" s="197"/>
      <c r="CD32" s="197"/>
      <c r="CE32" s="197"/>
      <c r="CF32" s="197"/>
      <c r="CG32" s="197"/>
      <c r="CH32" s="197"/>
      <c r="CI32" s="197"/>
      <c r="CJ32" s="197"/>
      <c r="CK32" s="197"/>
      <c r="CL32" s="197"/>
      <c r="CM32" s="237"/>
      <c r="CN32" s="237"/>
      <c r="CO32" s="237"/>
      <c r="CP32" s="237"/>
      <c r="CQ32" s="237"/>
      <c r="CR32" s="237"/>
      <c r="CS32" s="237"/>
      <c r="CT32" s="237"/>
      <c r="CU32" s="237"/>
      <c r="CV32" s="237"/>
      <c r="CW32" s="237"/>
      <c r="CX32" s="237"/>
      <c r="CY32" s="237"/>
      <c r="CZ32" s="237"/>
      <c r="DA32" s="237"/>
      <c r="DB32" s="237"/>
      <c r="DC32" s="237"/>
      <c r="DD32" s="237"/>
      <c r="DE32" s="237"/>
      <c r="DF32" s="237"/>
      <c r="DG32" s="237"/>
      <c r="DH32" s="237"/>
      <c r="DI32" s="237"/>
      <c r="DJ32" s="237"/>
      <c r="DK32" s="263"/>
      <c r="DL32" s="264"/>
      <c r="DM32" s="264"/>
      <c r="DN32" s="264"/>
      <c r="DO32" s="264"/>
      <c r="DP32" s="264"/>
      <c r="DQ32" s="264"/>
      <c r="DR32" s="264"/>
      <c r="DS32" s="264"/>
      <c r="DT32" s="264"/>
      <c r="DU32" s="264"/>
      <c r="DV32" s="264"/>
      <c r="DW32" s="264"/>
      <c r="DX32" s="264"/>
      <c r="DY32" s="264"/>
      <c r="DZ32" s="264"/>
      <c r="EA32" s="264"/>
      <c r="EB32" s="264"/>
      <c r="EC32" s="264"/>
      <c r="ED32" s="264"/>
      <c r="EE32" s="264"/>
      <c r="EF32" s="265"/>
    </row>
    <row r="33" spans="1:175" ht="12" customHeight="1">
      <c r="A33" s="171" t="s">
        <v>238</v>
      </c>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3" t="s">
        <v>7</v>
      </c>
      <c r="AA33" s="173"/>
      <c r="AB33" s="173"/>
      <c r="AC33" s="173"/>
      <c r="AD33" s="173"/>
      <c r="AE33" s="173"/>
      <c r="AF33" s="266" t="s">
        <v>8</v>
      </c>
      <c r="AG33" s="266"/>
      <c r="AH33" s="266"/>
      <c r="AI33" s="266"/>
      <c r="AJ33" s="266"/>
      <c r="AK33" s="266"/>
      <c r="AL33" s="1"/>
      <c r="AN33" s="234"/>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6"/>
      <c r="BR33" s="164" t="s">
        <v>258</v>
      </c>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row>
    <row r="34" spans="1:175" ht="10.5" customHeight="1">
      <c r="A34" s="171"/>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3"/>
      <c r="AA34" s="173"/>
      <c r="AB34" s="173"/>
      <c r="AC34" s="173"/>
      <c r="AD34" s="173"/>
      <c r="AE34" s="173"/>
      <c r="AF34" s="266"/>
      <c r="AG34" s="266"/>
      <c r="AH34" s="266"/>
      <c r="AI34" s="266"/>
      <c r="AJ34" s="266"/>
      <c r="AK34" s="266"/>
      <c r="AL34" s="1"/>
      <c r="AN34" s="234"/>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6"/>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c r="DI34" s="247"/>
      <c r="DJ34" s="247"/>
      <c r="DK34" s="247"/>
      <c r="DL34" s="247"/>
      <c r="DM34" s="247"/>
      <c r="DN34" s="247"/>
      <c r="DO34" s="247"/>
      <c r="DP34" s="247"/>
      <c r="DQ34" s="247"/>
      <c r="DR34" s="247"/>
      <c r="DS34" s="247"/>
      <c r="DT34" s="247"/>
      <c r="DU34" s="247"/>
      <c r="DV34" s="247"/>
      <c r="DW34" s="247"/>
      <c r="DX34" s="247"/>
      <c r="DY34" s="247"/>
      <c r="DZ34" s="247"/>
      <c r="EA34" s="247"/>
      <c r="EB34" s="247"/>
      <c r="EC34" s="247"/>
      <c r="ED34" s="247"/>
      <c r="EE34" s="247"/>
      <c r="EF34" s="247"/>
    </row>
    <row r="35" spans="1:175" ht="7.15" customHeight="1">
      <c r="A35" s="184" t="s">
        <v>228</v>
      </c>
      <c r="B35" s="185"/>
      <c r="C35" s="185"/>
      <c r="D35" s="185"/>
      <c r="E35" s="185"/>
      <c r="F35" s="185"/>
      <c r="G35" s="185"/>
      <c r="H35" s="185"/>
      <c r="I35" s="185"/>
      <c r="J35" s="186"/>
      <c r="K35" s="216"/>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8"/>
      <c r="AL35" s="1"/>
      <c r="AN35" s="234"/>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6"/>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row>
    <row r="36" spans="1:175" ht="7.15" customHeight="1">
      <c r="A36" s="213"/>
      <c r="B36" s="214"/>
      <c r="C36" s="214"/>
      <c r="D36" s="214"/>
      <c r="E36" s="214"/>
      <c r="F36" s="214"/>
      <c r="G36" s="214"/>
      <c r="H36" s="214"/>
      <c r="I36" s="214"/>
      <c r="J36" s="215"/>
      <c r="K36" s="219"/>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1"/>
      <c r="AL36" s="1"/>
      <c r="AN36" s="196"/>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1"/>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row>
    <row r="37" spans="1:175" ht="6.75" customHeight="1">
      <c r="A37" s="187"/>
      <c r="B37" s="188"/>
      <c r="C37" s="188"/>
      <c r="D37" s="188"/>
      <c r="E37" s="188"/>
      <c r="F37" s="188"/>
      <c r="G37" s="188"/>
      <c r="H37" s="188"/>
      <c r="I37" s="188"/>
      <c r="J37" s="189"/>
      <c r="K37" s="222"/>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4"/>
      <c r="AL37" s="1"/>
      <c r="DR37" s="3"/>
      <c r="DS37" s="3"/>
      <c r="DT37" s="3"/>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row>
    <row r="38" spans="1:175" ht="7.15" customHeight="1">
      <c r="A38" s="184" t="s">
        <v>23</v>
      </c>
      <c r="B38" s="185"/>
      <c r="C38" s="185"/>
      <c r="D38" s="185"/>
      <c r="E38" s="185"/>
      <c r="F38" s="185"/>
      <c r="G38" s="185"/>
      <c r="H38" s="185"/>
      <c r="I38" s="185"/>
      <c r="J38" s="185"/>
      <c r="K38" s="185"/>
      <c r="L38" s="185"/>
      <c r="M38" s="185"/>
      <c r="N38" s="185"/>
      <c r="O38" s="185"/>
      <c r="P38" s="185"/>
      <c r="Q38" s="185"/>
      <c r="R38" s="185"/>
      <c r="S38" s="185"/>
      <c r="T38" s="185"/>
      <c r="U38" s="185"/>
      <c r="V38" s="186"/>
      <c r="W38" s="183" t="s">
        <v>24</v>
      </c>
      <c r="X38" s="183"/>
      <c r="Y38" s="183"/>
      <c r="Z38" s="183"/>
      <c r="AA38" s="183"/>
      <c r="AB38" s="183"/>
      <c r="AC38" s="183"/>
      <c r="AD38" s="183"/>
      <c r="AE38" s="183"/>
      <c r="AF38" s="183"/>
      <c r="AG38" s="183"/>
      <c r="AH38" s="183"/>
      <c r="AI38" s="183"/>
      <c r="AJ38" s="183"/>
      <c r="AK38" s="183"/>
      <c r="AL38" s="1"/>
      <c r="AN38" s="251" t="s">
        <v>251</v>
      </c>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B38" s="251" t="s">
        <v>252</v>
      </c>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row>
    <row r="39" spans="1:175" ht="7.15" customHeight="1">
      <c r="A39" s="187"/>
      <c r="B39" s="188"/>
      <c r="C39" s="188"/>
      <c r="D39" s="188"/>
      <c r="E39" s="188"/>
      <c r="F39" s="188"/>
      <c r="G39" s="188"/>
      <c r="H39" s="188"/>
      <c r="I39" s="188"/>
      <c r="J39" s="188"/>
      <c r="K39" s="188"/>
      <c r="L39" s="188"/>
      <c r="M39" s="188"/>
      <c r="N39" s="188"/>
      <c r="O39" s="188"/>
      <c r="P39" s="188"/>
      <c r="Q39" s="188"/>
      <c r="R39" s="188"/>
      <c r="S39" s="188"/>
      <c r="T39" s="188"/>
      <c r="U39" s="188"/>
      <c r="V39" s="189"/>
      <c r="W39" s="183"/>
      <c r="X39" s="183"/>
      <c r="Y39" s="183"/>
      <c r="Z39" s="183"/>
      <c r="AA39" s="183"/>
      <c r="AB39" s="183"/>
      <c r="AC39" s="183"/>
      <c r="AD39" s="183"/>
      <c r="AE39" s="183"/>
      <c r="AF39" s="183"/>
      <c r="AG39" s="183"/>
      <c r="AH39" s="183"/>
      <c r="AI39" s="183"/>
      <c r="AJ39" s="183"/>
      <c r="AK39" s="183"/>
      <c r="AL39" s="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row>
    <row r="40" spans="1:175" ht="7.15" customHeight="1">
      <c r="A40" s="175"/>
      <c r="B40" s="176"/>
      <c r="C40" s="176"/>
      <c r="D40" s="176"/>
      <c r="E40" s="176"/>
      <c r="F40" s="176"/>
      <c r="G40" s="176"/>
      <c r="H40" s="176"/>
      <c r="I40" s="176"/>
      <c r="J40" s="176"/>
      <c r="K40" s="176"/>
      <c r="L40" s="176"/>
      <c r="M40" s="176"/>
      <c r="N40" s="176"/>
      <c r="O40" s="176"/>
      <c r="P40" s="176"/>
      <c r="Q40" s="176"/>
      <c r="R40" s="176"/>
      <c r="S40" s="176"/>
      <c r="T40" s="176"/>
      <c r="U40" s="176"/>
      <c r="V40" s="177"/>
      <c r="W40" s="238"/>
      <c r="X40" s="239"/>
      <c r="Y40" s="239"/>
      <c r="Z40" s="239"/>
      <c r="AA40" s="239"/>
      <c r="AB40" s="239"/>
      <c r="AC40" s="239"/>
      <c r="AD40" s="239"/>
      <c r="AE40" s="239"/>
      <c r="AF40" s="239"/>
      <c r="AG40" s="239"/>
      <c r="AH40" s="239"/>
      <c r="AI40" s="239"/>
      <c r="AJ40" s="239"/>
      <c r="AK40" s="240"/>
      <c r="AL40" s="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B40" s="247">
        <v>1</v>
      </c>
      <c r="DC40" s="247"/>
      <c r="DD40" s="164" t="s">
        <v>25</v>
      </c>
      <c r="DE40" s="164"/>
      <c r="DF40" s="164"/>
      <c r="DG40" s="164"/>
      <c r="DH40" s="164"/>
      <c r="DI40" s="198"/>
      <c r="DJ40" s="198"/>
      <c r="DK40" s="198"/>
      <c r="DL40" s="198"/>
      <c r="DM40" s="198"/>
      <c r="DN40" s="198"/>
      <c r="DO40" s="198"/>
      <c r="DP40" s="198"/>
      <c r="DQ40" s="198"/>
      <c r="DR40" s="198"/>
      <c r="DS40" s="198"/>
      <c r="DT40" s="198"/>
      <c r="DU40" s="198"/>
      <c r="DV40" s="198"/>
      <c r="DW40" s="198"/>
      <c r="DX40" s="198"/>
      <c r="DY40" s="198"/>
      <c r="DZ40" s="199"/>
      <c r="EA40" s="248" t="s">
        <v>260</v>
      </c>
      <c r="EB40" s="158"/>
      <c r="EC40" s="158"/>
      <c r="ED40" s="158"/>
      <c r="EE40" s="158"/>
      <c r="EF40" s="159"/>
    </row>
    <row r="41" spans="1:175" ht="7.15" customHeight="1">
      <c r="A41" s="190"/>
      <c r="B41" s="191"/>
      <c r="C41" s="191"/>
      <c r="D41" s="191"/>
      <c r="E41" s="191"/>
      <c r="F41" s="191"/>
      <c r="G41" s="191"/>
      <c r="H41" s="191"/>
      <c r="I41" s="191"/>
      <c r="J41" s="191"/>
      <c r="K41" s="191"/>
      <c r="L41" s="191"/>
      <c r="M41" s="191"/>
      <c r="N41" s="191"/>
      <c r="O41" s="191"/>
      <c r="P41" s="191"/>
      <c r="Q41" s="191"/>
      <c r="R41" s="191"/>
      <c r="S41" s="191"/>
      <c r="T41" s="191"/>
      <c r="U41" s="191"/>
      <c r="V41" s="192"/>
      <c r="W41" s="241"/>
      <c r="X41" s="242"/>
      <c r="Y41" s="242"/>
      <c r="Z41" s="242"/>
      <c r="AA41" s="242"/>
      <c r="AB41" s="242"/>
      <c r="AC41" s="242"/>
      <c r="AD41" s="242"/>
      <c r="AE41" s="242"/>
      <c r="AF41" s="242"/>
      <c r="AG41" s="242"/>
      <c r="AH41" s="242"/>
      <c r="AI41" s="242"/>
      <c r="AJ41" s="242"/>
      <c r="AK41" s="243"/>
      <c r="AL41" s="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51"/>
      <c r="CW41" s="251"/>
      <c r="CX41" s="251"/>
      <c r="CY41" s="251"/>
      <c r="CZ41" s="251"/>
      <c r="DB41" s="247"/>
      <c r="DC41" s="247"/>
      <c r="DD41" s="164"/>
      <c r="DE41" s="164"/>
      <c r="DF41" s="164"/>
      <c r="DG41" s="164"/>
      <c r="DH41" s="164"/>
      <c r="DI41" s="198"/>
      <c r="DJ41" s="198"/>
      <c r="DK41" s="198"/>
      <c r="DL41" s="198"/>
      <c r="DM41" s="198"/>
      <c r="DN41" s="198"/>
      <c r="DO41" s="198"/>
      <c r="DP41" s="198"/>
      <c r="DQ41" s="198"/>
      <c r="DR41" s="198"/>
      <c r="DS41" s="198"/>
      <c r="DT41" s="198"/>
      <c r="DU41" s="198"/>
      <c r="DV41" s="198"/>
      <c r="DW41" s="198"/>
      <c r="DX41" s="198"/>
      <c r="DY41" s="198"/>
      <c r="DZ41" s="199"/>
      <c r="EA41" s="234"/>
      <c r="EB41" s="235"/>
      <c r="EC41" s="235"/>
      <c r="ED41" s="235"/>
      <c r="EE41" s="235"/>
      <c r="EF41" s="236"/>
      <c r="EN41" s="5"/>
      <c r="EO41" s="5"/>
      <c r="EP41" s="5"/>
    </row>
    <row r="42" spans="1:175" ht="7.15" customHeight="1">
      <c r="A42" s="190"/>
      <c r="B42" s="191"/>
      <c r="C42" s="191"/>
      <c r="D42" s="191"/>
      <c r="E42" s="191"/>
      <c r="F42" s="191"/>
      <c r="G42" s="191"/>
      <c r="H42" s="191"/>
      <c r="I42" s="191"/>
      <c r="J42" s="191"/>
      <c r="K42" s="191"/>
      <c r="L42" s="191"/>
      <c r="M42" s="191"/>
      <c r="N42" s="191"/>
      <c r="O42" s="191"/>
      <c r="P42" s="191"/>
      <c r="Q42" s="191"/>
      <c r="R42" s="191"/>
      <c r="S42" s="191"/>
      <c r="T42" s="191"/>
      <c r="U42" s="191"/>
      <c r="V42" s="192"/>
      <c r="W42" s="241"/>
      <c r="X42" s="242"/>
      <c r="Y42" s="242"/>
      <c r="Z42" s="242"/>
      <c r="AA42" s="242"/>
      <c r="AB42" s="242"/>
      <c r="AC42" s="242"/>
      <c r="AD42" s="242"/>
      <c r="AE42" s="242"/>
      <c r="AF42" s="242"/>
      <c r="AG42" s="242"/>
      <c r="AH42" s="242"/>
      <c r="AI42" s="242"/>
      <c r="AJ42" s="242"/>
      <c r="AK42" s="243"/>
      <c r="AL42" s="1"/>
      <c r="AN42" s="249" t="s">
        <v>27</v>
      </c>
      <c r="AO42" s="250"/>
      <c r="AP42" s="250"/>
      <c r="AQ42" s="250"/>
      <c r="AR42" s="250"/>
      <c r="AS42" s="250"/>
      <c r="AT42" s="250"/>
      <c r="AU42" s="250"/>
      <c r="AV42" s="250"/>
      <c r="AW42" s="250"/>
      <c r="AX42" s="250"/>
      <c r="AY42" s="250"/>
      <c r="AZ42" s="250"/>
      <c r="BA42" s="250"/>
      <c r="BB42" s="250"/>
      <c r="BC42" s="250"/>
      <c r="BD42" s="250"/>
      <c r="BE42" s="250"/>
      <c r="BF42" s="174"/>
      <c r="BG42" s="174"/>
      <c r="BH42" s="174"/>
      <c r="BI42" s="174"/>
      <c r="BJ42" s="174"/>
      <c r="BK42" s="174"/>
      <c r="BL42" s="174"/>
      <c r="BM42" s="174"/>
      <c r="BN42" s="174"/>
      <c r="BO42" s="174"/>
      <c r="BP42" s="174"/>
      <c r="BQ42" s="174"/>
      <c r="BR42" s="174"/>
      <c r="BS42" s="174"/>
      <c r="BT42" s="174"/>
      <c r="BU42" s="174"/>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c r="DB42" s="247"/>
      <c r="DC42" s="247"/>
      <c r="DD42" s="164"/>
      <c r="DE42" s="164"/>
      <c r="DF42" s="164"/>
      <c r="DG42" s="164"/>
      <c r="DH42" s="164"/>
      <c r="DI42" s="198"/>
      <c r="DJ42" s="198"/>
      <c r="DK42" s="198"/>
      <c r="DL42" s="198"/>
      <c r="DM42" s="198"/>
      <c r="DN42" s="198"/>
      <c r="DO42" s="198"/>
      <c r="DP42" s="198"/>
      <c r="DQ42" s="198"/>
      <c r="DR42" s="198"/>
      <c r="DS42" s="198"/>
      <c r="DT42" s="198"/>
      <c r="DU42" s="198"/>
      <c r="DV42" s="198"/>
      <c r="DW42" s="198"/>
      <c r="DX42" s="198"/>
      <c r="DY42" s="198"/>
      <c r="DZ42" s="199"/>
      <c r="EA42" s="234"/>
      <c r="EB42" s="235"/>
      <c r="EC42" s="235"/>
      <c r="ED42" s="235"/>
      <c r="EE42" s="235"/>
      <c r="EF42" s="236"/>
      <c r="EN42" s="5"/>
    </row>
    <row r="43" spans="1:175" ht="7.15" customHeight="1">
      <c r="A43" s="190"/>
      <c r="B43" s="191"/>
      <c r="C43" s="191"/>
      <c r="D43" s="191"/>
      <c r="E43" s="191"/>
      <c r="F43" s="191"/>
      <c r="G43" s="191"/>
      <c r="H43" s="191"/>
      <c r="I43" s="191"/>
      <c r="J43" s="191"/>
      <c r="K43" s="191"/>
      <c r="L43" s="191"/>
      <c r="M43" s="191"/>
      <c r="N43" s="191"/>
      <c r="O43" s="191"/>
      <c r="P43" s="191"/>
      <c r="Q43" s="191"/>
      <c r="R43" s="191"/>
      <c r="S43" s="191"/>
      <c r="T43" s="191"/>
      <c r="U43" s="191"/>
      <c r="V43" s="192"/>
      <c r="W43" s="241"/>
      <c r="X43" s="242"/>
      <c r="Y43" s="242"/>
      <c r="Z43" s="242"/>
      <c r="AA43" s="242"/>
      <c r="AB43" s="242"/>
      <c r="AC43" s="242"/>
      <c r="AD43" s="242"/>
      <c r="AE43" s="242"/>
      <c r="AF43" s="242"/>
      <c r="AG43" s="242"/>
      <c r="AH43" s="242"/>
      <c r="AI43" s="242"/>
      <c r="AJ43" s="242"/>
      <c r="AK43" s="243"/>
      <c r="AL43" s="1"/>
      <c r="AN43" s="250"/>
      <c r="AO43" s="250"/>
      <c r="AP43" s="250"/>
      <c r="AQ43" s="250"/>
      <c r="AR43" s="250"/>
      <c r="AS43" s="250"/>
      <c r="AT43" s="250"/>
      <c r="AU43" s="250"/>
      <c r="AV43" s="250"/>
      <c r="AW43" s="250"/>
      <c r="AX43" s="250"/>
      <c r="AY43" s="250"/>
      <c r="AZ43" s="250"/>
      <c r="BA43" s="250"/>
      <c r="BB43" s="250"/>
      <c r="BC43" s="250"/>
      <c r="BD43" s="250"/>
      <c r="BE43" s="250"/>
      <c r="BF43" s="174"/>
      <c r="BG43" s="174"/>
      <c r="BH43" s="174"/>
      <c r="BI43" s="174"/>
      <c r="BJ43" s="174"/>
      <c r="BK43" s="174"/>
      <c r="BL43" s="174"/>
      <c r="BM43" s="174"/>
      <c r="BN43" s="174"/>
      <c r="BO43" s="174"/>
      <c r="BP43" s="174"/>
      <c r="BQ43" s="174"/>
      <c r="BR43" s="174"/>
      <c r="BS43" s="174"/>
      <c r="BT43" s="174"/>
      <c r="BU43" s="174"/>
      <c r="BV43" s="174"/>
      <c r="BW43" s="174"/>
      <c r="BX43" s="174"/>
      <c r="BY43" s="174"/>
      <c r="BZ43" s="174"/>
      <c r="CA43" s="174"/>
      <c r="CB43" s="174"/>
      <c r="CC43" s="174"/>
      <c r="CD43" s="174"/>
      <c r="CE43" s="174"/>
      <c r="CF43" s="174"/>
      <c r="CG43" s="174"/>
      <c r="CH43" s="174"/>
      <c r="CI43" s="174"/>
      <c r="CJ43" s="174"/>
      <c r="CK43" s="174"/>
      <c r="CL43" s="174"/>
      <c r="CM43" s="174"/>
      <c r="CN43" s="174"/>
      <c r="CO43" s="174"/>
      <c r="CP43" s="174"/>
      <c r="CQ43" s="174"/>
      <c r="CR43" s="174"/>
      <c r="CS43" s="174"/>
      <c r="CT43" s="174"/>
      <c r="CU43" s="174"/>
      <c r="CV43" s="174"/>
      <c r="CW43" s="174"/>
      <c r="CX43" s="174"/>
      <c r="CY43" s="174"/>
      <c r="CZ43" s="174"/>
      <c r="DB43" s="247" t="s">
        <v>28</v>
      </c>
      <c r="DC43" s="247"/>
      <c r="DD43" s="247"/>
      <c r="DE43" s="247"/>
      <c r="DF43" s="247"/>
      <c r="DG43" s="247"/>
      <c r="DH43" s="247"/>
      <c r="DI43" s="198"/>
      <c r="DJ43" s="198"/>
      <c r="DK43" s="198"/>
      <c r="DL43" s="198"/>
      <c r="DM43" s="198"/>
      <c r="DN43" s="198"/>
      <c r="DO43" s="198"/>
      <c r="DP43" s="198"/>
      <c r="DQ43" s="198"/>
      <c r="DR43" s="198"/>
      <c r="DS43" s="198"/>
      <c r="DT43" s="198"/>
      <c r="DU43" s="198"/>
      <c r="DV43" s="198"/>
      <c r="DW43" s="198"/>
      <c r="DX43" s="198"/>
      <c r="DY43" s="198"/>
      <c r="DZ43" s="199"/>
      <c r="EA43" s="234"/>
      <c r="EB43" s="235"/>
      <c r="EC43" s="235"/>
      <c r="ED43" s="235"/>
      <c r="EE43" s="235"/>
      <c r="EF43" s="236"/>
    </row>
    <row r="44" spans="1:175" ht="7.15" customHeight="1">
      <c r="A44" s="190"/>
      <c r="B44" s="191"/>
      <c r="C44" s="191"/>
      <c r="D44" s="191"/>
      <c r="E44" s="191"/>
      <c r="F44" s="191"/>
      <c r="G44" s="191"/>
      <c r="H44" s="191"/>
      <c r="I44" s="191"/>
      <c r="J44" s="191"/>
      <c r="K44" s="191"/>
      <c r="L44" s="191"/>
      <c r="M44" s="191"/>
      <c r="N44" s="191"/>
      <c r="O44" s="191"/>
      <c r="P44" s="191"/>
      <c r="Q44" s="191"/>
      <c r="R44" s="191"/>
      <c r="S44" s="191"/>
      <c r="T44" s="191"/>
      <c r="U44" s="191"/>
      <c r="V44" s="192"/>
      <c r="W44" s="241"/>
      <c r="X44" s="242"/>
      <c r="Y44" s="242"/>
      <c r="Z44" s="242"/>
      <c r="AA44" s="242"/>
      <c r="AB44" s="242"/>
      <c r="AC44" s="242"/>
      <c r="AD44" s="242"/>
      <c r="AE44" s="242"/>
      <c r="AF44" s="242"/>
      <c r="AG44" s="242"/>
      <c r="AH44" s="242"/>
      <c r="AI44" s="242"/>
      <c r="AJ44" s="242"/>
      <c r="AK44" s="243"/>
      <c r="AL44" s="1"/>
      <c r="AN44" s="200" t="s">
        <v>29</v>
      </c>
      <c r="AO44" s="200"/>
      <c r="AP44" s="200"/>
      <c r="AQ44" s="200"/>
      <c r="AR44" s="200"/>
      <c r="AS44" s="200"/>
      <c r="AT44" s="200"/>
      <c r="AU44" s="200"/>
      <c r="AV44" s="200"/>
      <c r="AW44" s="200"/>
      <c r="AX44" s="200"/>
      <c r="AY44" s="200"/>
      <c r="AZ44" s="200"/>
      <c r="BA44" s="200"/>
      <c r="BB44" s="200"/>
      <c r="BC44" s="174"/>
      <c r="BD44" s="174"/>
      <c r="BE44" s="174"/>
      <c r="BF44" s="174"/>
      <c r="BG44" s="174"/>
      <c r="BH44" s="174"/>
      <c r="BI44" s="174"/>
      <c r="BJ44" s="174"/>
      <c r="BK44" s="174"/>
      <c r="BL44" s="174"/>
      <c r="BM44" s="174"/>
      <c r="BN44" s="174"/>
      <c r="BO44" s="174"/>
      <c r="BP44" s="174"/>
      <c r="BQ44" s="174"/>
      <c r="BR44" s="174"/>
      <c r="BS44" s="174"/>
      <c r="BT44" s="174"/>
      <c r="BU44" s="174"/>
      <c r="BV44" s="174"/>
      <c r="BW44" s="174"/>
      <c r="BX44" s="174"/>
      <c r="BY44" s="174"/>
      <c r="BZ44" s="174"/>
      <c r="CA44" s="174"/>
      <c r="CB44" s="174"/>
      <c r="CC44" s="174"/>
      <c r="CD44" s="174"/>
      <c r="CE44" s="174"/>
      <c r="CF44" s="174"/>
      <c r="CG44" s="174"/>
      <c r="CH44" s="174"/>
      <c r="CI44" s="174"/>
      <c r="CJ44" s="174"/>
      <c r="CK44" s="174"/>
      <c r="CL44" s="174"/>
      <c r="CM44" s="174"/>
      <c r="CN44" s="174"/>
      <c r="CO44" s="174"/>
      <c r="CP44" s="174"/>
      <c r="CQ44" s="174"/>
      <c r="CR44" s="174"/>
      <c r="CS44" s="174"/>
      <c r="CT44" s="174"/>
      <c r="CU44" s="174"/>
      <c r="CV44" s="174"/>
      <c r="CW44" s="174"/>
      <c r="CX44" s="174"/>
      <c r="CY44" s="174"/>
      <c r="CZ44" s="174"/>
      <c r="DB44" s="247"/>
      <c r="DC44" s="247"/>
      <c r="DD44" s="247"/>
      <c r="DE44" s="247"/>
      <c r="DF44" s="247"/>
      <c r="DG44" s="247"/>
      <c r="DH44" s="247"/>
      <c r="DI44" s="198"/>
      <c r="DJ44" s="198"/>
      <c r="DK44" s="198"/>
      <c r="DL44" s="198"/>
      <c r="DM44" s="198"/>
      <c r="DN44" s="198"/>
      <c r="DO44" s="198"/>
      <c r="DP44" s="198"/>
      <c r="DQ44" s="198"/>
      <c r="DR44" s="198"/>
      <c r="DS44" s="198"/>
      <c r="DT44" s="198"/>
      <c r="DU44" s="198"/>
      <c r="DV44" s="198"/>
      <c r="DW44" s="198"/>
      <c r="DX44" s="198"/>
      <c r="DY44" s="198"/>
      <c r="DZ44" s="199"/>
      <c r="EA44" s="234"/>
      <c r="EB44" s="235"/>
      <c r="EC44" s="235"/>
      <c r="ED44" s="235"/>
      <c r="EE44" s="235"/>
      <c r="EF44" s="236"/>
    </row>
    <row r="45" spans="1:175" ht="7.15" customHeight="1">
      <c r="A45" s="178"/>
      <c r="B45" s="179"/>
      <c r="C45" s="179"/>
      <c r="D45" s="179"/>
      <c r="E45" s="179"/>
      <c r="F45" s="179"/>
      <c r="G45" s="179"/>
      <c r="H45" s="179"/>
      <c r="I45" s="179"/>
      <c r="J45" s="179"/>
      <c r="K45" s="179"/>
      <c r="L45" s="179"/>
      <c r="M45" s="179"/>
      <c r="N45" s="179"/>
      <c r="O45" s="179"/>
      <c r="P45" s="179"/>
      <c r="Q45" s="179"/>
      <c r="R45" s="179"/>
      <c r="S45" s="179"/>
      <c r="T45" s="179"/>
      <c r="U45" s="179"/>
      <c r="V45" s="180"/>
      <c r="W45" s="244"/>
      <c r="X45" s="245"/>
      <c r="Y45" s="245"/>
      <c r="Z45" s="245"/>
      <c r="AA45" s="245"/>
      <c r="AB45" s="245"/>
      <c r="AC45" s="245"/>
      <c r="AD45" s="245"/>
      <c r="AE45" s="245"/>
      <c r="AF45" s="245"/>
      <c r="AG45" s="245"/>
      <c r="AH45" s="245"/>
      <c r="AI45" s="245"/>
      <c r="AJ45" s="245"/>
      <c r="AK45" s="246"/>
      <c r="AL45" s="1"/>
      <c r="AN45" s="200"/>
      <c r="AO45" s="200"/>
      <c r="AP45" s="200"/>
      <c r="AQ45" s="200"/>
      <c r="AR45" s="200"/>
      <c r="AS45" s="200"/>
      <c r="AT45" s="200"/>
      <c r="AU45" s="200"/>
      <c r="AV45" s="200"/>
      <c r="AW45" s="200"/>
      <c r="AX45" s="200"/>
      <c r="AY45" s="200"/>
      <c r="AZ45" s="200"/>
      <c r="BA45" s="200"/>
      <c r="BB45" s="200"/>
      <c r="BC45" s="174"/>
      <c r="BD45" s="174"/>
      <c r="BE45" s="174"/>
      <c r="BF45" s="174"/>
      <c r="BG45" s="174"/>
      <c r="BH45" s="174"/>
      <c r="BI45" s="174"/>
      <c r="BJ45" s="174"/>
      <c r="BK45" s="174"/>
      <c r="BL45" s="174"/>
      <c r="BM45" s="174"/>
      <c r="BN45" s="174"/>
      <c r="BO45" s="174"/>
      <c r="BP45" s="174"/>
      <c r="BQ45" s="174"/>
      <c r="BR45" s="174"/>
      <c r="BS45" s="174"/>
      <c r="BT45" s="174"/>
      <c r="BU45" s="174"/>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c r="CZ45" s="174"/>
      <c r="DB45" s="247"/>
      <c r="DC45" s="247"/>
      <c r="DD45" s="247"/>
      <c r="DE45" s="247"/>
      <c r="DF45" s="247"/>
      <c r="DG45" s="247"/>
      <c r="DH45" s="247"/>
      <c r="DI45" s="198"/>
      <c r="DJ45" s="198"/>
      <c r="DK45" s="198"/>
      <c r="DL45" s="198"/>
      <c r="DM45" s="198"/>
      <c r="DN45" s="198"/>
      <c r="DO45" s="198"/>
      <c r="DP45" s="198"/>
      <c r="DQ45" s="198"/>
      <c r="DR45" s="198"/>
      <c r="DS45" s="198"/>
      <c r="DT45" s="198"/>
      <c r="DU45" s="198"/>
      <c r="DV45" s="198"/>
      <c r="DW45" s="198"/>
      <c r="DX45" s="198"/>
      <c r="DY45" s="198"/>
      <c r="DZ45" s="199"/>
      <c r="EA45" s="196"/>
      <c r="EB45" s="160"/>
      <c r="EC45" s="160"/>
      <c r="ED45" s="160"/>
      <c r="EE45" s="160"/>
      <c r="EF45" s="161"/>
    </row>
    <row r="46" spans="1:175" ht="7.15" customHeight="1">
      <c r="A46" s="173" t="s">
        <v>30</v>
      </c>
      <c r="B46" s="173"/>
      <c r="C46" s="173"/>
      <c r="D46" s="173"/>
      <c r="E46" s="173"/>
      <c r="F46" s="173"/>
      <c r="G46" s="173"/>
      <c r="H46" s="173"/>
      <c r="I46" s="173"/>
      <c r="J46" s="173"/>
      <c r="K46" s="173"/>
      <c r="L46" s="173"/>
      <c r="M46" s="173"/>
      <c r="N46" s="173"/>
      <c r="O46" s="173"/>
      <c r="P46" s="173"/>
      <c r="Q46" s="173"/>
      <c r="R46" s="173"/>
      <c r="S46" s="173"/>
      <c r="T46" s="173"/>
      <c r="U46" s="173"/>
      <c r="V46" s="173"/>
      <c r="W46" s="174"/>
      <c r="X46" s="174"/>
      <c r="Y46" s="174"/>
      <c r="Z46" s="174"/>
      <c r="AA46" s="174"/>
      <c r="AB46" s="174"/>
      <c r="AC46" s="174"/>
      <c r="AD46" s="174"/>
      <c r="AE46" s="174"/>
      <c r="AF46" s="174"/>
      <c r="AG46" s="174"/>
      <c r="AH46" s="174"/>
      <c r="AI46" s="174"/>
      <c r="AJ46" s="174"/>
      <c r="AK46" s="174"/>
      <c r="AL46" s="1"/>
      <c r="AN46" s="200" t="s">
        <v>31</v>
      </c>
      <c r="AO46" s="200"/>
      <c r="AP46" s="200"/>
      <c r="AQ46" s="200"/>
      <c r="AR46" s="200"/>
      <c r="AS46" s="200"/>
      <c r="AT46" s="200"/>
      <c r="AU46" s="200"/>
      <c r="AV46" s="200"/>
      <c r="AW46" s="200"/>
      <c r="AX46" s="200"/>
      <c r="AY46" s="200"/>
      <c r="AZ46" s="200"/>
      <c r="BA46" s="200"/>
      <c r="BB46" s="200"/>
      <c r="BC46" s="174"/>
      <c r="BD46" s="174"/>
      <c r="BE46" s="174"/>
      <c r="BF46" s="174"/>
      <c r="BG46" s="174"/>
      <c r="BH46" s="174"/>
      <c r="BI46" s="174"/>
      <c r="BJ46" s="174"/>
      <c r="BK46" s="174"/>
      <c r="BL46" s="174"/>
      <c r="BM46" s="174"/>
      <c r="BN46" s="174"/>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c r="CZ46" s="174"/>
      <c r="DB46" s="247">
        <v>2</v>
      </c>
      <c r="DC46" s="247"/>
      <c r="DD46" s="164" t="s">
        <v>25</v>
      </c>
      <c r="DE46" s="164"/>
      <c r="DF46" s="164"/>
      <c r="DG46" s="164"/>
      <c r="DH46" s="164"/>
      <c r="DI46" s="198"/>
      <c r="DJ46" s="198"/>
      <c r="DK46" s="198"/>
      <c r="DL46" s="198"/>
      <c r="DM46" s="198"/>
      <c r="DN46" s="198"/>
      <c r="DO46" s="198"/>
      <c r="DP46" s="198"/>
      <c r="DQ46" s="198"/>
      <c r="DR46" s="198"/>
      <c r="DS46" s="198"/>
      <c r="DT46" s="198"/>
      <c r="DU46" s="198"/>
      <c r="DV46" s="198"/>
      <c r="DW46" s="198"/>
      <c r="DX46" s="198"/>
      <c r="DY46" s="198"/>
      <c r="DZ46" s="199"/>
      <c r="EA46" s="195" t="s">
        <v>261</v>
      </c>
      <c r="EB46" s="158"/>
      <c r="EC46" s="158"/>
      <c r="ED46" s="158"/>
      <c r="EE46" s="158"/>
      <c r="EF46" s="159"/>
    </row>
    <row r="47" spans="1:175" ht="7.15" customHeight="1">
      <c r="A47" s="173"/>
      <c r="B47" s="173"/>
      <c r="C47" s="173"/>
      <c r="D47" s="173"/>
      <c r="E47" s="173"/>
      <c r="F47" s="173"/>
      <c r="G47" s="173"/>
      <c r="H47" s="173"/>
      <c r="I47" s="173"/>
      <c r="J47" s="173"/>
      <c r="K47" s="173"/>
      <c r="L47" s="173"/>
      <c r="M47" s="173"/>
      <c r="N47" s="173"/>
      <c r="O47" s="173"/>
      <c r="P47" s="173"/>
      <c r="Q47" s="173"/>
      <c r="R47" s="173"/>
      <c r="S47" s="173"/>
      <c r="T47" s="173"/>
      <c r="U47" s="173"/>
      <c r="V47" s="173"/>
      <c r="W47" s="174"/>
      <c r="X47" s="174"/>
      <c r="Y47" s="174"/>
      <c r="Z47" s="174"/>
      <c r="AA47" s="174"/>
      <c r="AB47" s="174"/>
      <c r="AC47" s="174"/>
      <c r="AD47" s="174"/>
      <c r="AE47" s="174"/>
      <c r="AF47" s="174"/>
      <c r="AG47" s="174"/>
      <c r="AH47" s="174"/>
      <c r="AI47" s="174"/>
      <c r="AJ47" s="174"/>
      <c r="AK47" s="174"/>
      <c r="AL47" s="1"/>
      <c r="AN47" s="200"/>
      <c r="AO47" s="200"/>
      <c r="AP47" s="200"/>
      <c r="AQ47" s="200"/>
      <c r="AR47" s="200"/>
      <c r="AS47" s="200"/>
      <c r="AT47" s="200"/>
      <c r="AU47" s="200"/>
      <c r="AV47" s="200"/>
      <c r="AW47" s="200"/>
      <c r="AX47" s="200"/>
      <c r="AY47" s="200"/>
      <c r="AZ47" s="200"/>
      <c r="BA47" s="200"/>
      <c r="BB47" s="200"/>
      <c r="BC47" s="174"/>
      <c r="BD47" s="174"/>
      <c r="BE47" s="174"/>
      <c r="BF47" s="174"/>
      <c r="BG47" s="174"/>
      <c r="BH47" s="174"/>
      <c r="BI47" s="174"/>
      <c r="BJ47" s="174"/>
      <c r="BK47" s="174"/>
      <c r="BL47" s="174"/>
      <c r="BM47" s="174"/>
      <c r="BN47" s="174"/>
      <c r="BO47" s="174"/>
      <c r="BP47" s="174"/>
      <c r="BQ47" s="174"/>
      <c r="BR47" s="174"/>
      <c r="BS47" s="174"/>
      <c r="BT47" s="174"/>
      <c r="BU47" s="174"/>
      <c r="BV47" s="174"/>
      <c r="BW47" s="174"/>
      <c r="BX47" s="174"/>
      <c r="BY47" s="174"/>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c r="CZ47" s="174"/>
      <c r="DB47" s="247"/>
      <c r="DC47" s="247"/>
      <c r="DD47" s="164"/>
      <c r="DE47" s="164"/>
      <c r="DF47" s="164"/>
      <c r="DG47" s="164"/>
      <c r="DH47" s="164"/>
      <c r="DI47" s="198"/>
      <c r="DJ47" s="198"/>
      <c r="DK47" s="198"/>
      <c r="DL47" s="198"/>
      <c r="DM47" s="198"/>
      <c r="DN47" s="198"/>
      <c r="DO47" s="198"/>
      <c r="DP47" s="198"/>
      <c r="DQ47" s="198"/>
      <c r="DR47" s="198"/>
      <c r="DS47" s="198"/>
      <c r="DT47" s="198"/>
      <c r="DU47" s="198"/>
      <c r="DV47" s="198"/>
      <c r="DW47" s="198"/>
      <c r="DX47" s="198"/>
      <c r="DY47" s="198"/>
      <c r="DZ47" s="199"/>
      <c r="EA47" s="234"/>
      <c r="EB47" s="235"/>
      <c r="EC47" s="235"/>
      <c r="ED47" s="235"/>
      <c r="EE47" s="235"/>
      <c r="EF47" s="236"/>
    </row>
    <row r="48" spans="1:175" ht="7.15" customHeight="1">
      <c r="A48" s="200" t="s">
        <v>32</v>
      </c>
      <c r="B48" s="200"/>
      <c r="C48" s="200"/>
      <c r="D48" s="200"/>
      <c r="E48" s="200"/>
      <c r="F48" s="200"/>
      <c r="G48" s="200"/>
      <c r="H48" s="200"/>
      <c r="I48" s="200"/>
      <c r="J48" s="200"/>
      <c r="K48" s="200"/>
      <c r="L48" s="200"/>
      <c r="M48" s="158" t="s">
        <v>33</v>
      </c>
      <c r="N48" s="158"/>
      <c r="O48" s="158"/>
      <c r="P48" s="158"/>
      <c r="Q48" s="158"/>
      <c r="R48" s="158"/>
      <c r="S48" s="158"/>
      <c r="T48" s="158"/>
      <c r="U48" s="158" t="s">
        <v>34</v>
      </c>
      <c r="V48" s="158"/>
      <c r="W48" s="158"/>
      <c r="X48" s="158"/>
      <c r="Y48" s="158"/>
      <c r="Z48" s="158"/>
      <c r="AA48" s="158"/>
      <c r="AB48" s="158"/>
      <c r="AC48" s="158" t="s">
        <v>35</v>
      </c>
      <c r="AD48" s="158"/>
      <c r="AE48" s="158"/>
      <c r="AF48" s="158"/>
      <c r="AG48" s="158"/>
      <c r="AH48" s="158"/>
      <c r="AI48" s="158"/>
      <c r="AJ48" s="158"/>
      <c r="AK48" s="159"/>
      <c r="AL48" s="1"/>
      <c r="AN48" s="200" t="s">
        <v>36</v>
      </c>
      <c r="AO48" s="200"/>
      <c r="AP48" s="200"/>
      <c r="AQ48" s="200"/>
      <c r="AR48" s="200"/>
      <c r="AS48" s="200"/>
      <c r="AT48" s="200"/>
      <c r="AU48" s="200"/>
      <c r="AV48" s="200"/>
      <c r="AW48" s="200"/>
      <c r="AX48" s="200"/>
      <c r="AY48" s="200"/>
      <c r="AZ48" s="200"/>
      <c r="BA48" s="200"/>
      <c r="BB48" s="200"/>
      <c r="BC48" s="174"/>
      <c r="BD48" s="174"/>
      <c r="BE48" s="174"/>
      <c r="BF48" s="174"/>
      <c r="BG48" s="174"/>
      <c r="BH48" s="174"/>
      <c r="BI48" s="174"/>
      <c r="BJ48" s="174"/>
      <c r="BK48" s="174"/>
      <c r="BL48" s="174"/>
      <c r="BM48" s="174"/>
      <c r="BN48" s="174"/>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4"/>
      <c r="CU48" s="174"/>
      <c r="CV48" s="174"/>
      <c r="CW48" s="174"/>
      <c r="CX48" s="174"/>
      <c r="CY48" s="174"/>
      <c r="CZ48" s="174"/>
      <c r="DB48" s="247"/>
      <c r="DC48" s="247"/>
      <c r="DD48" s="164"/>
      <c r="DE48" s="164"/>
      <c r="DF48" s="164"/>
      <c r="DG48" s="164"/>
      <c r="DH48" s="164"/>
      <c r="DI48" s="198"/>
      <c r="DJ48" s="198"/>
      <c r="DK48" s="198"/>
      <c r="DL48" s="198"/>
      <c r="DM48" s="198"/>
      <c r="DN48" s="198"/>
      <c r="DO48" s="198"/>
      <c r="DP48" s="198"/>
      <c r="DQ48" s="198"/>
      <c r="DR48" s="198"/>
      <c r="DS48" s="198"/>
      <c r="DT48" s="198"/>
      <c r="DU48" s="198"/>
      <c r="DV48" s="198"/>
      <c r="DW48" s="198"/>
      <c r="DX48" s="198"/>
      <c r="DY48" s="198"/>
      <c r="DZ48" s="199"/>
      <c r="EA48" s="234"/>
      <c r="EB48" s="235"/>
      <c r="EC48" s="235"/>
      <c r="ED48" s="235"/>
      <c r="EE48" s="235"/>
      <c r="EF48" s="236"/>
    </row>
    <row r="49" spans="1:136" ht="7.15" customHeight="1">
      <c r="A49" s="200"/>
      <c r="B49" s="200"/>
      <c r="C49" s="200"/>
      <c r="D49" s="200"/>
      <c r="E49" s="200"/>
      <c r="F49" s="200"/>
      <c r="G49" s="200"/>
      <c r="H49" s="200"/>
      <c r="I49" s="200"/>
      <c r="J49" s="200"/>
      <c r="K49" s="200"/>
      <c r="L49" s="200"/>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6"/>
      <c r="AL49" s="1"/>
      <c r="AN49" s="200"/>
      <c r="AO49" s="200"/>
      <c r="AP49" s="200"/>
      <c r="AQ49" s="200"/>
      <c r="AR49" s="200"/>
      <c r="AS49" s="200"/>
      <c r="AT49" s="200"/>
      <c r="AU49" s="200"/>
      <c r="AV49" s="200"/>
      <c r="AW49" s="200"/>
      <c r="AX49" s="200"/>
      <c r="AY49" s="200"/>
      <c r="AZ49" s="200"/>
      <c r="BA49" s="200"/>
      <c r="BB49" s="200"/>
      <c r="BC49" s="174"/>
      <c r="BD49" s="174"/>
      <c r="BE49" s="174"/>
      <c r="BF49" s="174"/>
      <c r="BG49" s="174"/>
      <c r="BH49" s="174"/>
      <c r="BI49" s="174"/>
      <c r="BJ49" s="174"/>
      <c r="BK49" s="174"/>
      <c r="BL49" s="174"/>
      <c r="BM49" s="174"/>
      <c r="BN49" s="174"/>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74"/>
      <c r="CK49" s="174"/>
      <c r="CL49" s="174"/>
      <c r="CM49" s="174"/>
      <c r="CN49" s="174"/>
      <c r="CO49" s="174"/>
      <c r="CP49" s="174"/>
      <c r="CQ49" s="174"/>
      <c r="CR49" s="174"/>
      <c r="CS49" s="174"/>
      <c r="CT49" s="174"/>
      <c r="CU49" s="174"/>
      <c r="CV49" s="174"/>
      <c r="CW49" s="174"/>
      <c r="CX49" s="174"/>
      <c r="CY49" s="174"/>
      <c r="CZ49" s="174"/>
      <c r="DB49" s="194" t="s">
        <v>28</v>
      </c>
      <c r="DC49" s="194"/>
      <c r="DD49" s="194"/>
      <c r="DE49" s="194"/>
      <c r="DF49" s="194"/>
      <c r="DG49" s="194"/>
      <c r="DH49" s="194"/>
      <c r="DI49" s="198"/>
      <c r="DJ49" s="198"/>
      <c r="DK49" s="198"/>
      <c r="DL49" s="198"/>
      <c r="DM49" s="198"/>
      <c r="DN49" s="198"/>
      <c r="DO49" s="198"/>
      <c r="DP49" s="198"/>
      <c r="DQ49" s="198"/>
      <c r="DR49" s="198"/>
      <c r="DS49" s="198"/>
      <c r="DT49" s="198"/>
      <c r="DU49" s="198"/>
      <c r="DV49" s="198"/>
      <c r="DW49" s="198"/>
      <c r="DX49" s="198"/>
      <c r="DY49" s="198"/>
      <c r="DZ49" s="199"/>
      <c r="EA49" s="234"/>
      <c r="EB49" s="235"/>
      <c r="EC49" s="235"/>
      <c r="ED49" s="235"/>
      <c r="EE49" s="235"/>
      <c r="EF49" s="236"/>
    </row>
    <row r="50" spans="1:136" ht="7.15" customHeight="1">
      <c r="A50" s="200"/>
      <c r="B50" s="200"/>
      <c r="C50" s="200"/>
      <c r="D50" s="200"/>
      <c r="E50" s="200"/>
      <c r="F50" s="200"/>
      <c r="G50" s="200"/>
      <c r="H50" s="200"/>
      <c r="I50" s="200"/>
      <c r="J50" s="200"/>
      <c r="K50" s="200"/>
      <c r="L50" s="20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1"/>
      <c r="AL50" s="1"/>
      <c r="AN50" s="200" t="s">
        <v>37</v>
      </c>
      <c r="AO50" s="200"/>
      <c r="AP50" s="200"/>
      <c r="AQ50" s="200"/>
      <c r="AR50" s="200"/>
      <c r="AS50" s="200"/>
      <c r="AT50" s="200"/>
      <c r="AU50" s="200"/>
      <c r="AV50" s="200"/>
      <c r="AW50" s="200"/>
      <c r="AX50" s="200"/>
      <c r="AY50" s="200"/>
      <c r="AZ50" s="200"/>
      <c r="BA50" s="200"/>
      <c r="BB50" s="200"/>
      <c r="BC50" s="174"/>
      <c r="BD50" s="174"/>
      <c r="BE50" s="174"/>
      <c r="BF50" s="174"/>
      <c r="BG50" s="174"/>
      <c r="BH50" s="174"/>
      <c r="BI50" s="174"/>
      <c r="BJ50" s="174"/>
      <c r="BK50" s="174"/>
      <c r="BL50" s="174"/>
      <c r="BM50" s="174"/>
      <c r="BN50" s="174"/>
      <c r="BO50" s="174"/>
      <c r="BP50" s="174"/>
      <c r="BQ50" s="174"/>
      <c r="BR50" s="174"/>
      <c r="BS50" s="174"/>
      <c r="BT50" s="174"/>
      <c r="BU50" s="174"/>
      <c r="BV50" s="174"/>
      <c r="BW50" s="174"/>
      <c r="BX50" s="174"/>
      <c r="BY50" s="174"/>
      <c r="BZ50" s="174"/>
      <c r="CA50" s="174"/>
      <c r="CB50" s="174"/>
      <c r="CC50" s="174"/>
      <c r="CD50" s="174"/>
      <c r="CE50" s="174"/>
      <c r="CF50" s="174"/>
      <c r="CG50" s="174"/>
      <c r="CH50" s="174"/>
      <c r="CI50" s="174"/>
      <c r="CJ50" s="174"/>
      <c r="CK50" s="174"/>
      <c r="CL50" s="174"/>
      <c r="CM50" s="174"/>
      <c r="CN50" s="174"/>
      <c r="CO50" s="174"/>
      <c r="CP50" s="174"/>
      <c r="CQ50" s="174"/>
      <c r="CR50" s="174"/>
      <c r="CS50" s="174"/>
      <c r="CT50" s="174"/>
      <c r="CU50" s="174"/>
      <c r="CV50" s="174"/>
      <c r="CW50" s="174"/>
      <c r="CX50" s="174"/>
      <c r="CY50" s="174"/>
      <c r="CZ50" s="174"/>
      <c r="DB50" s="194"/>
      <c r="DC50" s="194"/>
      <c r="DD50" s="194"/>
      <c r="DE50" s="194"/>
      <c r="DF50" s="194"/>
      <c r="DG50" s="194"/>
      <c r="DH50" s="194"/>
      <c r="DI50" s="198"/>
      <c r="DJ50" s="198"/>
      <c r="DK50" s="198"/>
      <c r="DL50" s="198"/>
      <c r="DM50" s="198"/>
      <c r="DN50" s="198"/>
      <c r="DO50" s="198"/>
      <c r="DP50" s="198"/>
      <c r="DQ50" s="198"/>
      <c r="DR50" s="198"/>
      <c r="DS50" s="198"/>
      <c r="DT50" s="198"/>
      <c r="DU50" s="198"/>
      <c r="DV50" s="198"/>
      <c r="DW50" s="198"/>
      <c r="DX50" s="198"/>
      <c r="DY50" s="198"/>
      <c r="DZ50" s="199"/>
      <c r="EA50" s="234"/>
      <c r="EB50" s="235"/>
      <c r="EC50" s="235"/>
      <c r="ED50" s="235"/>
      <c r="EE50" s="235"/>
      <c r="EF50" s="236"/>
    </row>
    <row r="51" spans="1:136" ht="7.15" customHeight="1">
      <c r="AL51" s="1"/>
      <c r="AN51" s="200"/>
      <c r="AO51" s="200"/>
      <c r="AP51" s="200"/>
      <c r="AQ51" s="200"/>
      <c r="AR51" s="200"/>
      <c r="AS51" s="200"/>
      <c r="AT51" s="200"/>
      <c r="AU51" s="200"/>
      <c r="AV51" s="200"/>
      <c r="AW51" s="200"/>
      <c r="AX51" s="200"/>
      <c r="AY51" s="200"/>
      <c r="AZ51" s="200"/>
      <c r="BA51" s="200"/>
      <c r="BB51" s="200"/>
      <c r="BC51" s="174"/>
      <c r="BD51" s="174"/>
      <c r="BE51" s="174"/>
      <c r="BF51" s="174"/>
      <c r="BG51" s="174"/>
      <c r="BH51" s="174"/>
      <c r="BI51" s="174"/>
      <c r="BJ51" s="174"/>
      <c r="BK51" s="174"/>
      <c r="BL51" s="174"/>
      <c r="BM51" s="174"/>
      <c r="BN51" s="174"/>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c r="DB51" s="194"/>
      <c r="DC51" s="194"/>
      <c r="DD51" s="194"/>
      <c r="DE51" s="194"/>
      <c r="DF51" s="194"/>
      <c r="DG51" s="194"/>
      <c r="DH51" s="194"/>
      <c r="DI51" s="198"/>
      <c r="DJ51" s="198"/>
      <c r="DK51" s="198"/>
      <c r="DL51" s="198"/>
      <c r="DM51" s="198"/>
      <c r="DN51" s="198"/>
      <c r="DO51" s="198"/>
      <c r="DP51" s="198"/>
      <c r="DQ51" s="198"/>
      <c r="DR51" s="198"/>
      <c r="DS51" s="198"/>
      <c r="DT51" s="198"/>
      <c r="DU51" s="198"/>
      <c r="DV51" s="198"/>
      <c r="DW51" s="198"/>
      <c r="DX51" s="198"/>
      <c r="DY51" s="198"/>
      <c r="DZ51" s="199"/>
      <c r="EA51" s="196"/>
      <c r="EB51" s="160"/>
      <c r="EC51" s="160"/>
      <c r="ED51" s="160"/>
      <c r="EE51" s="160"/>
      <c r="EF51" s="161"/>
    </row>
    <row r="52" spans="1:136" ht="7.15" customHeight="1">
      <c r="A52" s="249" t="s">
        <v>38</v>
      </c>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1"/>
      <c r="AN52" s="193" t="s">
        <v>39</v>
      </c>
      <c r="AO52" s="193"/>
      <c r="AP52" s="193"/>
      <c r="AQ52" s="193"/>
      <c r="AR52" s="193"/>
      <c r="AS52" s="193"/>
      <c r="AT52" s="193"/>
      <c r="AU52" s="193"/>
      <c r="AV52" s="193"/>
      <c r="AW52" s="193"/>
      <c r="AX52" s="193"/>
      <c r="AY52" s="193"/>
      <c r="AZ52" s="193"/>
      <c r="BA52" s="193"/>
      <c r="BB52" s="193"/>
      <c r="BC52" s="174"/>
      <c r="BD52" s="174"/>
      <c r="BE52" s="174"/>
      <c r="BF52" s="174"/>
      <c r="BG52" s="174"/>
      <c r="BH52" s="174"/>
      <c r="BI52" s="174"/>
      <c r="BJ52" s="174"/>
      <c r="BK52" s="174"/>
      <c r="BL52" s="174"/>
      <c r="BM52" s="174"/>
      <c r="BN52" s="174"/>
      <c r="BO52" s="174"/>
      <c r="BP52" s="174"/>
      <c r="BQ52" s="174"/>
      <c r="BR52" s="174"/>
      <c r="BS52" s="174"/>
      <c r="BT52" s="174"/>
      <c r="BU52" s="174"/>
      <c r="BV52" s="174"/>
      <c r="BW52" s="174"/>
      <c r="BX52" s="174"/>
      <c r="BY52" s="174"/>
      <c r="BZ52" s="174"/>
      <c r="CA52" s="174"/>
      <c r="CB52" s="174"/>
      <c r="CC52" s="174"/>
      <c r="CD52" s="174"/>
      <c r="CE52" s="174"/>
      <c r="CF52" s="174"/>
      <c r="CG52" s="174"/>
      <c r="CH52" s="174"/>
      <c r="CI52" s="174"/>
      <c r="CJ52" s="174"/>
      <c r="CK52" s="174"/>
      <c r="CL52" s="174"/>
      <c r="CM52" s="174"/>
      <c r="CN52" s="174"/>
      <c r="CO52" s="174"/>
      <c r="CP52" s="174"/>
      <c r="CQ52" s="174"/>
      <c r="CR52" s="174"/>
      <c r="CS52" s="174"/>
      <c r="CT52" s="174"/>
      <c r="CU52" s="174"/>
      <c r="CV52" s="174"/>
      <c r="CW52" s="174"/>
      <c r="CX52" s="174"/>
      <c r="CY52" s="174"/>
      <c r="CZ52" s="174"/>
      <c r="DB52" s="194" t="s">
        <v>40</v>
      </c>
      <c r="DC52" s="194"/>
      <c r="DD52" s="194"/>
      <c r="DE52" s="194"/>
      <c r="DF52" s="194"/>
      <c r="DG52" s="194"/>
      <c r="DH52" s="194"/>
      <c r="DI52" s="198"/>
      <c r="DJ52" s="198"/>
      <c r="DK52" s="198"/>
      <c r="DL52" s="198"/>
      <c r="DM52" s="198"/>
      <c r="DN52" s="198"/>
      <c r="DO52" s="198"/>
      <c r="DP52" s="198"/>
      <c r="DQ52" s="198"/>
      <c r="DR52" s="198"/>
      <c r="DS52" s="198"/>
      <c r="DT52" s="198"/>
      <c r="DU52" s="198"/>
      <c r="DV52" s="198"/>
      <c r="DW52" s="198"/>
      <c r="DX52" s="198"/>
      <c r="DY52" s="198"/>
      <c r="DZ52" s="199"/>
      <c r="EA52" s="195" t="s">
        <v>26</v>
      </c>
      <c r="EB52" s="158"/>
      <c r="EC52" s="158"/>
      <c r="ED52" s="158"/>
      <c r="EE52" s="158"/>
      <c r="EF52" s="159"/>
    </row>
    <row r="53" spans="1:136" ht="7.15" customHeight="1">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1"/>
      <c r="AN53" s="193"/>
      <c r="AO53" s="193"/>
      <c r="AP53" s="193"/>
      <c r="AQ53" s="193"/>
      <c r="AR53" s="193"/>
      <c r="AS53" s="193"/>
      <c r="AT53" s="193"/>
      <c r="AU53" s="193"/>
      <c r="AV53" s="193"/>
      <c r="AW53" s="193"/>
      <c r="AX53" s="193"/>
      <c r="AY53" s="193"/>
      <c r="AZ53" s="193"/>
      <c r="BA53" s="193"/>
      <c r="BB53" s="193"/>
      <c r="BC53" s="174"/>
      <c r="BD53" s="174"/>
      <c r="BE53" s="174"/>
      <c r="BF53" s="174"/>
      <c r="BG53" s="174"/>
      <c r="BH53" s="174"/>
      <c r="BI53" s="174"/>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c r="DB53" s="194"/>
      <c r="DC53" s="194"/>
      <c r="DD53" s="194"/>
      <c r="DE53" s="194"/>
      <c r="DF53" s="194"/>
      <c r="DG53" s="194"/>
      <c r="DH53" s="194"/>
      <c r="DI53" s="198"/>
      <c r="DJ53" s="198"/>
      <c r="DK53" s="198"/>
      <c r="DL53" s="198"/>
      <c r="DM53" s="198"/>
      <c r="DN53" s="198"/>
      <c r="DO53" s="198"/>
      <c r="DP53" s="198"/>
      <c r="DQ53" s="198"/>
      <c r="DR53" s="198"/>
      <c r="DS53" s="198"/>
      <c r="DT53" s="198"/>
      <c r="DU53" s="198"/>
      <c r="DV53" s="198"/>
      <c r="DW53" s="198"/>
      <c r="DX53" s="198"/>
      <c r="DY53" s="198"/>
      <c r="DZ53" s="199"/>
      <c r="EA53" s="234"/>
      <c r="EB53" s="235"/>
      <c r="EC53" s="235"/>
      <c r="ED53" s="235"/>
      <c r="EE53" s="235"/>
      <c r="EF53" s="236"/>
    </row>
    <row r="54" spans="1:136" ht="7.15" customHeight="1">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1"/>
      <c r="AN54" s="193"/>
      <c r="AO54" s="193"/>
      <c r="AP54" s="193"/>
      <c r="AQ54" s="193"/>
      <c r="AR54" s="193"/>
      <c r="AS54" s="193"/>
      <c r="AT54" s="193"/>
      <c r="AU54" s="193"/>
      <c r="AV54" s="193"/>
      <c r="AW54" s="193"/>
      <c r="AX54" s="193"/>
      <c r="AY54" s="193"/>
      <c r="AZ54" s="193"/>
      <c r="BA54" s="193"/>
      <c r="BB54" s="193"/>
      <c r="BC54" s="174"/>
      <c r="BD54" s="174"/>
      <c r="BE54" s="174"/>
      <c r="BF54" s="174"/>
      <c r="BG54" s="174"/>
      <c r="BH54" s="174"/>
      <c r="BI54" s="174"/>
      <c r="BJ54" s="174"/>
      <c r="BK54" s="174"/>
      <c r="BL54" s="174"/>
      <c r="BM54" s="174"/>
      <c r="BN54" s="174"/>
      <c r="BO54" s="174"/>
      <c r="BP54" s="174"/>
      <c r="BQ54" s="174"/>
      <c r="BR54" s="174"/>
      <c r="BS54" s="174"/>
      <c r="BT54" s="174"/>
      <c r="BU54" s="174"/>
      <c r="BV54" s="174"/>
      <c r="BW54" s="174"/>
      <c r="BX54" s="174"/>
      <c r="BY54" s="174"/>
      <c r="BZ54" s="174"/>
      <c r="CA54" s="174"/>
      <c r="CB54" s="174"/>
      <c r="CC54" s="174"/>
      <c r="CD54" s="174"/>
      <c r="CE54" s="174"/>
      <c r="CF54" s="174"/>
      <c r="CG54" s="174"/>
      <c r="CH54" s="174"/>
      <c r="CI54" s="174"/>
      <c r="CJ54" s="174"/>
      <c r="CK54" s="174"/>
      <c r="CL54" s="174"/>
      <c r="CM54" s="174"/>
      <c r="CN54" s="174"/>
      <c r="CO54" s="174"/>
      <c r="CP54" s="174"/>
      <c r="CQ54" s="174"/>
      <c r="CR54" s="174"/>
      <c r="CS54" s="174"/>
      <c r="CT54" s="174"/>
      <c r="CU54" s="174"/>
      <c r="CV54" s="174"/>
      <c r="CW54" s="174"/>
      <c r="CX54" s="174"/>
      <c r="CY54" s="174"/>
      <c r="CZ54" s="174"/>
      <c r="DB54" s="194"/>
      <c r="DC54" s="194"/>
      <c r="DD54" s="194"/>
      <c r="DE54" s="194"/>
      <c r="DF54" s="194"/>
      <c r="DG54" s="194"/>
      <c r="DH54" s="194"/>
      <c r="DI54" s="198"/>
      <c r="DJ54" s="198"/>
      <c r="DK54" s="198"/>
      <c r="DL54" s="198"/>
      <c r="DM54" s="198"/>
      <c r="DN54" s="198"/>
      <c r="DO54" s="198"/>
      <c r="DP54" s="198"/>
      <c r="DQ54" s="198"/>
      <c r="DR54" s="198"/>
      <c r="DS54" s="198"/>
      <c r="DT54" s="198"/>
      <c r="DU54" s="198"/>
      <c r="DV54" s="198"/>
      <c r="DW54" s="198"/>
      <c r="DX54" s="198"/>
      <c r="DY54" s="198"/>
      <c r="DZ54" s="199"/>
      <c r="EA54" s="234"/>
      <c r="EB54" s="235"/>
      <c r="EC54" s="235"/>
      <c r="ED54" s="235"/>
      <c r="EE54" s="235"/>
      <c r="EF54" s="236"/>
    </row>
    <row r="55" spans="1:136" ht="7.15" customHeight="1">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1"/>
      <c r="AN55" s="193"/>
      <c r="AO55" s="193"/>
      <c r="AP55" s="193"/>
      <c r="AQ55" s="193"/>
      <c r="AR55" s="193"/>
      <c r="AS55" s="193"/>
      <c r="AT55" s="193"/>
      <c r="AU55" s="193"/>
      <c r="AV55" s="193"/>
      <c r="AW55" s="193"/>
      <c r="AX55" s="193"/>
      <c r="AY55" s="193"/>
      <c r="AZ55" s="193"/>
      <c r="BA55" s="193"/>
      <c r="BB55" s="193"/>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c r="DB55" s="194" t="s">
        <v>28</v>
      </c>
      <c r="DC55" s="194"/>
      <c r="DD55" s="194"/>
      <c r="DE55" s="194"/>
      <c r="DF55" s="194"/>
      <c r="DG55" s="194"/>
      <c r="DH55" s="194"/>
      <c r="DI55" s="198"/>
      <c r="DJ55" s="198"/>
      <c r="DK55" s="198"/>
      <c r="DL55" s="198"/>
      <c r="DM55" s="198"/>
      <c r="DN55" s="198"/>
      <c r="DO55" s="198"/>
      <c r="DP55" s="198"/>
      <c r="DQ55" s="198"/>
      <c r="DR55" s="198"/>
      <c r="DS55" s="198"/>
      <c r="DT55" s="198"/>
      <c r="DU55" s="198"/>
      <c r="DV55" s="198"/>
      <c r="DW55" s="198"/>
      <c r="DX55" s="198"/>
      <c r="DY55" s="198"/>
      <c r="DZ55" s="199"/>
      <c r="EA55" s="234"/>
      <c r="EB55" s="235"/>
      <c r="EC55" s="235"/>
      <c r="ED55" s="235"/>
      <c r="EE55" s="235"/>
      <c r="EF55" s="236"/>
    </row>
    <row r="56" spans="1:136" ht="7.15" customHeight="1">
      <c r="A56" s="249"/>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1"/>
      <c r="AN56" s="200"/>
      <c r="AO56" s="200"/>
      <c r="AP56" s="200"/>
      <c r="AQ56" s="200"/>
      <c r="AR56" s="200"/>
      <c r="AS56" s="200"/>
      <c r="AT56" s="200"/>
      <c r="AU56" s="200"/>
      <c r="AV56" s="200"/>
      <c r="AW56" s="200"/>
      <c r="AX56" s="200"/>
      <c r="AY56" s="200"/>
      <c r="AZ56" s="200"/>
      <c r="BA56" s="200"/>
      <c r="BB56" s="200"/>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B56" s="194"/>
      <c r="DC56" s="194"/>
      <c r="DD56" s="194"/>
      <c r="DE56" s="194"/>
      <c r="DF56" s="194"/>
      <c r="DG56" s="194"/>
      <c r="DH56" s="194"/>
      <c r="DI56" s="198"/>
      <c r="DJ56" s="198"/>
      <c r="DK56" s="198"/>
      <c r="DL56" s="198"/>
      <c r="DM56" s="198"/>
      <c r="DN56" s="198"/>
      <c r="DO56" s="198"/>
      <c r="DP56" s="198"/>
      <c r="DQ56" s="198"/>
      <c r="DR56" s="198"/>
      <c r="DS56" s="198"/>
      <c r="DT56" s="198"/>
      <c r="DU56" s="198"/>
      <c r="DV56" s="198"/>
      <c r="DW56" s="198"/>
      <c r="DX56" s="198"/>
      <c r="DY56" s="198"/>
      <c r="DZ56" s="199"/>
      <c r="EA56" s="234"/>
      <c r="EB56" s="235"/>
      <c r="EC56" s="235"/>
      <c r="ED56" s="235"/>
      <c r="EE56" s="235"/>
      <c r="EF56" s="236"/>
    </row>
    <row r="57" spans="1:136" ht="7.15" customHeight="1">
      <c r="A57" s="249"/>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1"/>
      <c r="AN57" s="200"/>
      <c r="AO57" s="200"/>
      <c r="AP57" s="200"/>
      <c r="AQ57" s="200"/>
      <c r="AR57" s="200"/>
      <c r="AS57" s="200"/>
      <c r="AT57" s="200"/>
      <c r="AU57" s="200"/>
      <c r="AV57" s="200"/>
      <c r="AW57" s="200"/>
      <c r="AX57" s="200"/>
      <c r="AY57" s="200"/>
      <c r="AZ57" s="200"/>
      <c r="BA57" s="200"/>
      <c r="BB57" s="200"/>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B57" s="194"/>
      <c r="DC57" s="194"/>
      <c r="DD57" s="194"/>
      <c r="DE57" s="194"/>
      <c r="DF57" s="194"/>
      <c r="DG57" s="194"/>
      <c r="DH57" s="194"/>
      <c r="DI57" s="198"/>
      <c r="DJ57" s="198"/>
      <c r="DK57" s="198"/>
      <c r="DL57" s="198"/>
      <c r="DM57" s="198"/>
      <c r="DN57" s="198"/>
      <c r="DO57" s="198"/>
      <c r="DP57" s="198"/>
      <c r="DQ57" s="198"/>
      <c r="DR57" s="198"/>
      <c r="DS57" s="198"/>
      <c r="DT57" s="198"/>
      <c r="DU57" s="198"/>
      <c r="DV57" s="198"/>
      <c r="DW57" s="198"/>
      <c r="DX57" s="198"/>
      <c r="DY57" s="198"/>
      <c r="DZ57" s="199"/>
      <c r="EA57" s="196"/>
      <c r="EB57" s="160"/>
      <c r="EC57" s="160"/>
      <c r="ED57" s="160"/>
      <c r="EE57" s="160"/>
      <c r="EF57" s="161"/>
    </row>
    <row r="58" spans="1:136" ht="7.15" customHeight="1">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7"/>
      <c r="AM58" s="8"/>
      <c r="AN58" s="9"/>
      <c r="AO58" s="9"/>
      <c r="AP58" s="9"/>
      <c r="AQ58" s="9"/>
      <c r="AR58" s="9"/>
      <c r="AS58" s="9"/>
      <c r="AT58" s="9"/>
      <c r="AU58" s="9"/>
      <c r="AV58" s="9"/>
      <c r="AW58" s="9"/>
      <c r="AX58" s="9"/>
      <c r="AY58" s="9"/>
      <c r="AZ58" s="9"/>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DB58" s="290" t="s">
        <v>243</v>
      </c>
      <c r="DC58" s="291"/>
      <c r="DD58" s="291"/>
      <c r="DE58" s="291"/>
      <c r="DF58" s="291"/>
      <c r="DG58" s="291"/>
      <c r="DH58" s="291"/>
      <c r="DI58" s="291"/>
      <c r="DJ58" s="291"/>
      <c r="DK58" s="291"/>
      <c r="DL58" s="291"/>
      <c r="DM58" s="291"/>
      <c r="DN58" s="291"/>
      <c r="DO58" s="291"/>
      <c r="DP58" s="291"/>
      <c r="DQ58" s="291"/>
      <c r="DR58" s="291"/>
      <c r="DS58" s="291"/>
      <c r="DT58" s="291"/>
      <c r="DU58" s="291"/>
      <c r="DV58" s="291"/>
      <c r="DW58" s="291"/>
      <c r="DX58" s="291"/>
      <c r="DY58" s="291"/>
      <c r="DZ58" s="291"/>
      <c r="EA58" s="291"/>
      <c r="EB58" s="291"/>
      <c r="EC58" s="291"/>
      <c r="ED58" s="291"/>
      <c r="EE58" s="291"/>
      <c r="EF58" s="292"/>
    </row>
    <row r="59" spans="1:136" ht="7.15" customHeight="1">
      <c r="A59" s="249"/>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1"/>
      <c r="AN59" s="251" t="s">
        <v>255</v>
      </c>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B59" s="293"/>
      <c r="DC59" s="294"/>
      <c r="DD59" s="294"/>
      <c r="DE59" s="294"/>
      <c r="DF59" s="294"/>
      <c r="DG59" s="294"/>
      <c r="DH59" s="294"/>
      <c r="DI59" s="294"/>
      <c r="DJ59" s="294"/>
      <c r="DK59" s="294"/>
      <c r="DL59" s="294"/>
      <c r="DM59" s="294"/>
      <c r="DN59" s="294"/>
      <c r="DO59" s="294"/>
      <c r="DP59" s="294"/>
      <c r="DQ59" s="294"/>
      <c r="DR59" s="294"/>
      <c r="DS59" s="294"/>
      <c r="DT59" s="294"/>
      <c r="DU59" s="294"/>
      <c r="DV59" s="294"/>
      <c r="DW59" s="294"/>
      <c r="DX59" s="294"/>
      <c r="DY59" s="294"/>
      <c r="DZ59" s="294"/>
      <c r="EA59" s="294"/>
      <c r="EB59" s="294"/>
      <c r="EC59" s="294"/>
      <c r="ED59" s="294"/>
      <c r="EE59" s="294"/>
      <c r="EF59" s="295"/>
    </row>
    <row r="60" spans="1:136" ht="7.15" customHeight="1">
      <c r="A60" s="249"/>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B60" s="296"/>
      <c r="DC60" s="297"/>
      <c r="DD60" s="297"/>
      <c r="DE60" s="297"/>
      <c r="DF60" s="297"/>
      <c r="DG60" s="297"/>
      <c r="DH60" s="297"/>
      <c r="DI60" s="297"/>
      <c r="DJ60" s="297"/>
      <c r="DK60" s="297"/>
      <c r="DL60" s="297"/>
      <c r="DM60" s="297"/>
      <c r="DN60" s="297"/>
      <c r="DO60" s="297"/>
      <c r="DP60" s="297"/>
      <c r="DQ60" s="297"/>
      <c r="DR60" s="297"/>
      <c r="DS60" s="297"/>
      <c r="DT60" s="297"/>
      <c r="DU60" s="297"/>
      <c r="DV60" s="297"/>
      <c r="DW60" s="297"/>
      <c r="DX60" s="297"/>
      <c r="DY60" s="297"/>
      <c r="DZ60" s="297"/>
      <c r="EA60" s="297"/>
      <c r="EB60" s="297"/>
      <c r="EC60" s="297"/>
      <c r="ED60" s="297"/>
      <c r="EE60" s="297"/>
      <c r="EF60" s="298"/>
    </row>
    <row r="61" spans="1:136" ht="7.15" customHeight="1">
      <c r="A61" s="164" t="s">
        <v>41</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
      <c r="AN61" s="211" t="s">
        <v>42</v>
      </c>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c r="CO61" s="211"/>
      <c r="CP61" s="211"/>
      <c r="CQ61" s="211"/>
      <c r="CR61" s="211"/>
      <c r="CS61" s="212"/>
      <c r="CT61" s="212"/>
      <c r="CU61" s="212"/>
      <c r="CV61" s="212"/>
      <c r="CW61" s="212"/>
      <c r="CX61" s="212"/>
      <c r="CY61" s="212"/>
      <c r="CZ61" s="212"/>
      <c r="DB61" s="152" t="s">
        <v>47</v>
      </c>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4"/>
    </row>
    <row r="62" spans="1:136" ht="7.15" customHeight="1">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2"/>
      <c r="CT62" s="212"/>
      <c r="CU62" s="212"/>
      <c r="CV62" s="212"/>
      <c r="CW62" s="212"/>
      <c r="CX62" s="212"/>
      <c r="CY62" s="212"/>
      <c r="CZ62" s="212"/>
      <c r="DB62" s="155"/>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7"/>
    </row>
    <row r="63" spans="1:136" ht="7.15" customHeight="1">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
      <c r="AN63" s="211" t="s">
        <v>43</v>
      </c>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c r="CP63" s="211"/>
      <c r="CQ63" s="211"/>
      <c r="CR63" s="211"/>
      <c r="CS63" s="212"/>
      <c r="CT63" s="212"/>
      <c r="CU63" s="212"/>
      <c r="CV63" s="212"/>
      <c r="CW63" s="212"/>
      <c r="CX63" s="212"/>
      <c r="CY63" s="212"/>
      <c r="CZ63" s="212"/>
      <c r="DB63" s="165" t="s">
        <v>237</v>
      </c>
      <c r="DC63" s="166"/>
      <c r="DD63" s="166"/>
      <c r="DE63" s="166"/>
      <c r="DF63" s="166"/>
      <c r="DG63" s="166"/>
      <c r="DH63" s="166"/>
      <c r="DI63" s="166"/>
      <c r="DJ63" s="166"/>
      <c r="DK63" s="166"/>
      <c r="DL63" s="166"/>
      <c r="DM63" s="166"/>
      <c r="DN63" s="166"/>
      <c r="DO63" s="166"/>
      <c r="DP63" s="166"/>
      <c r="DQ63" s="166"/>
      <c r="DR63" s="166"/>
      <c r="DS63" s="166"/>
      <c r="DT63" s="166"/>
      <c r="DU63" s="166"/>
      <c r="DV63" s="166"/>
      <c r="DW63" s="166"/>
      <c r="DX63" s="166"/>
      <c r="DY63" s="158" t="s">
        <v>7</v>
      </c>
      <c r="DZ63" s="158"/>
      <c r="EA63" s="158"/>
      <c r="EB63" s="158"/>
      <c r="EC63" s="158" t="s">
        <v>8</v>
      </c>
      <c r="ED63" s="158"/>
      <c r="EE63" s="158"/>
      <c r="EF63" s="159"/>
    </row>
    <row r="64" spans="1:136" ht="7.15" customHeight="1">
      <c r="A64" s="164" t="s">
        <v>44</v>
      </c>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c r="CO64" s="211"/>
      <c r="CP64" s="211"/>
      <c r="CQ64" s="211"/>
      <c r="CR64" s="211"/>
      <c r="CS64" s="212"/>
      <c r="CT64" s="212"/>
      <c r="CU64" s="212"/>
      <c r="CV64" s="212"/>
      <c r="CW64" s="212"/>
      <c r="CX64" s="212"/>
      <c r="CY64" s="212"/>
      <c r="CZ64" s="212"/>
      <c r="DB64" s="167"/>
      <c r="DC64" s="168"/>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0"/>
      <c r="DZ64" s="160"/>
      <c r="EA64" s="160"/>
      <c r="EB64" s="160"/>
      <c r="EC64" s="160"/>
      <c r="ED64" s="160"/>
      <c r="EE64" s="160"/>
      <c r="EF64" s="161"/>
    </row>
    <row r="65" spans="1:136" ht="7.1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c r="CO65" s="211"/>
      <c r="CP65" s="211"/>
      <c r="CQ65" s="211"/>
      <c r="CR65" s="211"/>
      <c r="CS65" s="212"/>
      <c r="CT65" s="212"/>
      <c r="CU65" s="212"/>
      <c r="CV65" s="212"/>
      <c r="CW65" s="212"/>
      <c r="CX65" s="212"/>
      <c r="CY65" s="212"/>
      <c r="CZ65" s="212"/>
      <c r="DB65" s="169" t="s">
        <v>51</v>
      </c>
      <c r="DC65" s="170"/>
      <c r="DD65" s="170"/>
      <c r="DE65" s="170"/>
      <c r="DF65" s="170"/>
      <c r="DG65" s="170"/>
      <c r="DH65" s="170"/>
      <c r="DI65" s="170"/>
      <c r="DJ65" s="170"/>
      <c r="DK65" s="170"/>
      <c r="DL65" s="170"/>
      <c r="DM65" s="170"/>
      <c r="DN65" s="170"/>
      <c r="DO65" s="170"/>
      <c r="DP65" s="170"/>
      <c r="DQ65" s="170"/>
      <c r="DR65" s="170"/>
      <c r="DS65" s="170"/>
      <c r="DT65" s="170"/>
      <c r="DU65" s="170"/>
      <c r="DV65" s="170"/>
      <c r="DW65" s="170"/>
      <c r="DX65" s="170"/>
      <c r="DY65" s="162" t="s">
        <v>7</v>
      </c>
      <c r="DZ65" s="162"/>
      <c r="EA65" s="162"/>
      <c r="EB65" s="162"/>
      <c r="EC65" s="162" t="s">
        <v>8</v>
      </c>
      <c r="ED65" s="162"/>
      <c r="EE65" s="162"/>
      <c r="EF65" s="163"/>
    </row>
    <row r="66" spans="1:136" ht="7.15" customHeight="1">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c r="CP66" s="211"/>
      <c r="CQ66" s="211"/>
      <c r="CR66" s="211"/>
      <c r="CS66" s="212"/>
      <c r="CT66" s="212"/>
      <c r="CU66" s="212"/>
      <c r="CV66" s="212"/>
      <c r="CW66" s="212"/>
      <c r="CX66" s="212"/>
      <c r="CY66" s="212"/>
      <c r="CZ66" s="212"/>
      <c r="DB66" s="169"/>
      <c r="DC66" s="170"/>
      <c r="DD66" s="170"/>
      <c r="DE66" s="170"/>
      <c r="DF66" s="170"/>
      <c r="DG66" s="170"/>
      <c r="DH66" s="170"/>
      <c r="DI66" s="170"/>
      <c r="DJ66" s="170"/>
      <c r="DK66" s="170"/>
      <c r="DL66" s="170"/>
      <c r="DM66" s="170"/>
      <c r="DN66" s="170"/>
      <c r="DO66" s="170"/>
      <c r="DP66" s="170"/>
      <c r="DQ66" s="170"/>
      <c r="DR66" s="170"/>
      <c r="DS66" s="170"/>
      <c r="DT66" s="170"/>
      <c r="DU66" s="170"/>
      <c r="DV66" s="170"/>
      <c r="DW66" s="170"/>
      <c r="DX66" s="170"/>
      <c r="DY66" s="162"/>
      <c r="DZ66" s="162"/>
      <c r="EA66" s="162"/>
      <c r="EB66" s="162"/>
      <c r="EC66" s="162"/>
      <c r="ED66" s="162"/>
      <c r="EE66" s="162"/>
      <c r="EF66" s="163"/>
    </row>
    <row r="67" spans="1:136" ht="7.15" customHeight="1">
      <c r="A67" s="164" t="s">
        <v>45</v>
      </c>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
      <c r="AN67" s="211" t="s">
        <v>46</v>
      </c>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c r="CO67" s="211"/>
      <c r="CP67" s="211"/>
      <c r="CQ67" s="211"/>
      <c r="CR67" s="211"/>
      <c r="CS67" s="212"/>
      <c r="CT67" s="212"/>
      <c r="CU67" s="212"/>
      <c r="CV67" s="212"/>
      <c r="CW67" s="212"/>
      <c r="CX67" s="212"/>
      <c r="CY67" s="212"/>
      <c r="CZ67" s="212"/>
      <c r="DB67" s="169" t="s">
        <v>240</v>
      </c>
      <c r="DC67" s="170"/>
      <c r="DD67" s="170"/>
      <c r="DE67" s="170"/>
      <c r="DF67" s="170"/>
      <c r="DG67" s="170"/>
      <c r="DH67" s="170"/>
      <c r="DI67" s="170"/>
      <c r="DJ67" s="170"/>
      <c r="DK67" s="170"/>
      <c r="DL67" s="170"/>
      <c r="DM67" s="162"/>
      <c r="DN67" s="162"/>
      <c r="DO67" s="162"/>
      <c r="DP67" s="162"/>
      <c r="DQ67" s="162"/>
      <c r="DR67" s="162"/>
      <c r="DS67" s="162"/>
      <c r="DT67" s="162"/>
      <c r="DU67" s="162"/>
      <c r="DV67" s="162"/>
      <c r="DW67" s="162"/>
      <c r="DX67" s="162"/>
      <c r="DY67" s="162"/>
      <c r="DZ67" s="162"/>
      <c r="EA67" s="162"/>
      <c r="EB67" s="162"/>
      <c r="EC67" s="162"/>
      <c r="ED67" s="162"/>
      <c r="EE67" s="162"/>
      <c r="EF67" s="163"/>
    </row>
    <row r="68" spans="1:136" ht="7.15" customHeight="1">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
      <c r="AN68" s="211"/>
      <c r="AO68" s="211"/>
      <c r="AP68" s="211"/>
      <c r="AQ68" s="211"/>
      <c r="AR68" s="211"/>
      <c r="AS68" s="211"/>
      <c r="AT68" s="211"/>
      <c r="AU68" s="211"/>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c r="CF68" s="211"/>
      <c r="CG68" s="211"/>
      <c r="CH68" s="211"/>
      <c r="CI68" s="211"/>
      <c r="CJ68" s="211"/>
      <c r="CK68" s="211"/>
      <c r="CL68" s="211"/>
      <c r="CM68" s="211"/>
      <c r="CN68" s="211"/>
      <c r="CO68" s="211"/>
      <c r="CP68" s="211"/>
      <c r="CQ68" s="211"/>
      <c r="CR68" s="211"/>
      <c r="CS68" s="212"/>
      <c r="CT68" s="212"/>
      <c r="CU68" s="212"/>
      <c r="CV68" s="212"/>
      <c r="CW68" s="212"/>
      <c r="CX68" s="212"/>
      <c r="CY68" s="212"/>
      <c r="CZ68" s="212"/>
      <c r="DB68" s="169"/>
      <c r="DC68" s="170"/>
      <c r="DD68" s="170"/>
      <c r="DE68" s="170"/>
      <c r="DF68" s="170"/>
      <c r="DG68" s="170"/>
      <c r="DH68" s="170"/>
      <c r="DI68" s="170"/>
      <c r="DJ68" s="170"/>
      <c r="DK68" s="170"/>
      <c r="DL68" s="170"/>
      <c r="DM68" s="162"/>
      <c r="DN68" s="162"/>
      <c r="DO68" s="162"/>
      <c r="DP68" s="162"/>
      <c r="DQ68" s="162"/>
      <c r="DR68" s="162"/>
      <c r="DS68" s="162"/>
      <c r="DT68" s="162"/>
      <c r="DU68" s="162"/>
      <c r="DV68" s="162"/>
      <c r="DW68" s="162"/>
      <c r="DX68" s="162"/>
      <c r="DY68" s="162"/>
      <c r="DZ68" s="162"/>
      <c r="EA68" s="162"/>
      <c r="EB68" s="162"/>
      <c r="EC68" s="162"/>
      <c r="ED68" s="162"/>
      <c r="EE68" s="162"/>
      <c r="EF68" s="163"/>
    </row>
    <row r="69" spans="1:136" ht="7.15" customHeight="1">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
      <c r="AN69" s="211" t="s">
        <v>48</v>
      </c>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c r="CF69" s="211"/>
      <c r="CG69" s="211"/>
      <c r="CH69" s="211"/>
      <c r="CI69" s="211"/>
      <c r="CJ69" s="211"/>
      <c r="CK69" s="211"/>
      <c r="CL69" s="211"/>
      <c r="CM69" s="211"/>
      <c r="CN69" s="211"/>
      <c r="CO69" s="211"/>
      <c r="CP69" s="211"/>
      <c r="CQ69" s="211"/>
      <c r="CR69" s="211"/>
      <c r="CS69" s="212"/>
      <c r="CT69" s="212"/>
      <c r="CU69" s="212"/>
      <c r="CV69" s="212"/>
      <c r="CW69" s="212"/>
      <c r="CX69" s="212"/>
      <c r="CY69" s="212"/>
      <c r="CZ69" s="212"/>
      <c r="DB69" s="195" t="s">
        <v>28</v>
      </c>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9"/>
    </row>
    <row r="70" spans="1:136" ht="7.15" customHeight="1">
      <c r="A70" s="164" t="s">
        <v>49</v>
      </c>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c r="CO70" s="211"/>
      <c r="CP70" s="211"/>
      <c r="CQ70" s="211"/>
      <c r="CR70" s="211"/>
      <c r="CS70" s="212"/>
      <c r="CT70" s="212"/>
      <c r="CU70" s="212"/>
      <c r="CV70" s="212"/>
      <c r="CW70" s="212"/>
      <c r="CX70" s="212"/>
      <c r="CY70" s="212"/>
      <c r="CZ70" s="212"/>
      <c r="DB70" s="196"/>
      <c r="DC70" s="160"/>
      <c r="DD70" s="160"/>
      <c r="DE70" s="160"/>
      <c r="DF70" s="160"/>
      <c r="DG70" s="160"/>
      <c r="DH70" s="160"/>
      <c r="DI70" s="160"/>
      <c r="DJ70" s="160"/>
      <c r="DK70" s="160"/>
      <c r="DL70" s="160"/>
      <c r="DM70" s="160"/>
      <c r="DN70" s="160"/>
      <c r="DO70" s="160"/>
      <c r="DP70" s="160"/>
      <c r="DQ70" s="160"/>
      <c r="DR70" s="160"/>
      <c r="DS70" s="160"/>
      <c r="DT70" s="160"/>
      <c r="DU70" s="160"/>
      <c r="DV70" s="160"/>
      <c r="DW70" s="160"/>
      <c r="DX70" s="160"/>
      <c r="DY70" s="160"/>
      <c r="DZ70" s="160"/>
      <c r="EA70" s="160"/>
      <c r="EB70" s="160"/>
      <c r="EC70" s="160"/>
      <c r="ED70" s="160"/>
      <c r="EE70" s="160"/>
      <c r="EF70" s="161"/>
    </row>
    <row r="71" spans="1:136" ht="7.15" customHeight="1">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
      <c r="AN71" s="164" t="s">
        <v>50</v>
      </c>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4"/>
      <c r="BR71" s="164"/>
      <c r="BS71" s="164"/>
      <c r="BT71" s="164"/>
      <c r="BU71" s="164"/>
      <c r="BV71" s="164"/>
      <c r="BW71" s="164"/>
      <c r="BX71" s="164"/>
      <c r="BY71" s="164"/>
      <c r="BZ71" s="164"/>
      <c r="CA71" s="164"/>
      <c r="CB71" s="164"/>
      <c r="CC71" s="164"/>
      <c r="CD71" s="164"/>
      <c r="CE71" s="164"/>
      <c r="CF71" s="164"/>
      <c r="CG71" s="164"/>
      <c r="CH71" s="164"/>
      <c r="CI71" s="164"/>
      <c r="CJ71" s="164"/>
      <c r="CK71" s="164"/>
      <c r="CL71" s="164"/>
      <c r="CM71" s="164"/>
      <c r="CN71" s="164"/>
      <c r="CO71" s="164"/>
      <c r="CP71" s="164"/>
      <c r="CQ71" s="164"/>
      <c r="CR71" s="164"/>
      <c r="CS71" s="164"/>
      <c r="CT71" s="164"/>
      <c r="CU71" s="164"/>
      <c r="CV71" s="164"/>
      <c r="CW71" s="164"/>
      <c r="CX71" s="164"/>
      <c r="CY71" s="164"/>
      <c r="CZ71" s="164"/>
      <c r="DB71" s="195"/>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9"/>
    </row>
    <row r="72" spans="1:136" ht="7.15" customHeight="1">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4"/>
      <c r="BR72" s="164"/>
      <c r="BS72" s="164"/>
      <c r="BT72" s="164"/>
      <c r="BU72" s="164"/>
      <c r="BV72" s="164"/>
      <c r="BW72" s="164"/>
      <c r="BX72" s="164"/>
      <c r="BY72" s="164"/>
      <c r="BZ72" s="164"/>
      <c r="CA72" s="164"/>
      <c r="CB72" s="164"/>
      <c r="CC72" s="164"/>
      <c r="CD72" s="164"/>
      <c r="CE72" s="164"/>
      <c r="CF72" s="164"/>
      <c r="CG72" s="164"/>
      <c r="CH72" s="164"/>
      <c r="CI72" s="164"/>
      <c r="CJ72" s="164"/>
      <c r="CK72" s="164"/>
      <c r="CL72" s="164"/>
      <c r="CM72" s="164"/>
      <c r="CN72" s="164"/>
      <c r="CO72" s="164"/>
      <c r="CP72" s="164"/>
      <c r="CQ72" s="164"/>
      <c r="CR72" s="164"/>
      <c r="CS72" s="164"/>
      <c r="CT72" s="164"/>
      <c r="CU72" s="164"/>
      <c r="CV72" s="164"/>
      <c r="CW72" s="164"/>
      <c r="CX72" s="164"/>
      <c r="CY72" s="164"/>
      <c r="CZ72" s="164"/>
      <c r="DB72" s="234"/>
      <c r="DC72" s="235"/>
      <c r="DD72" s="235"/>
      <c r="DE72" s="235"/>
      <c r="DF72" s="235"/>
      <c r="DG72" s="235"/>
      <c r="DH72" s="235"/>
      <c r="DI72" s="235"/>
      <c r="DJ72" s="235"/>
      <c r="DK72" s="235"/>
      <c r="DL72" s="235"/>
      <c r="DM72" s="235"/>
      <c r="DN72" s="235"/>
      <c r="DO72" s="235"/>
      <c r="DP72" s="235"/>
      <c r="DQ72" s="235"/>
      <c r="DR72" s="235"/>
      <c r="DS72" s="235"/>
      <c r="DT72" s="235"/>
      <c r="DU72" s="235"/>
      <c r="DV72" s="235"/>
      <c r="DW72" s="235"/>
      <c r="DX72" s="235"/>
      <c r="DY72" s="235"/>
      <c r="DZ72" s="235"/>
      <c r="EA72" s="235"/>
      <c r="EB72" s="235"/>
      <c r="EC72" s="235"/>
      <c r="ED72" s="235"/>
      <c r="EE72" s="235"/>
      <c r="EF72" s="236"/>
    </row>
    <row r="73" spans="1:136" ht="7.15" customHeight="1">
      <c r="A73" s="164" t="s">
        <v>245</v>
      </c>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4"/>
      <c r="BR73" s="164"/>
      <c r="BS73" s="164"/>
      <c r="BT73" s="164"/>
      <c r="BU73" s="164"/>
      <c r="BV73" s="164"/>
      <c r="BW73" s="164"/>
      <c r="BX73" s="164"/>
      <c r="BY73" s="164"/>
      <c r="BZ73" s="164"/>
      <c r="CA73" s="164"/>
      <c r="CB73" s="164"/>
      <c r="CC73" s="164"/>
      <c r="CD73" s="164"/>
      <c r="CE73" s="164"/>
      <c r="CF73" s="164"/>
      <c r="CG73" s="164"/>
      <c r="CH73" s="164"/>
      <c r="CI73" s="164"/>
      <c r="CJ73" s="164"/>
      <c r="CK73" s="164"/>
      <c r="CL73" s="164"/>
      <c r="CM73" s="164"/>
      <c r="CN73" s="164"/>
      <c r="CO73" s="164"/>
      <c r="CP73" s="164"/>
      <c r="CQ73" s="164"/>
      <c r="CR73" s="164"/>
      <c r="CS73" s="164"/>
      <c r="CT73" s="164"/>
      <c r="CU73" s="164"/>
      <c r="CV73" s="164"/>
      <c r="CW73" s="164"/>
      <c r="CX73" s="164"/>
      <c r="CY73" s="164"/>
      <c r="CZ73" s="164"/>
      <c r="DB73" s="234"/>
      <c r="DC73" s="235"/>
      <c r="DD73" s="235"/>
      <c r="DE73" s="235"/>
      <c r="DF73" s="235"/>
      <c r="DG73" s="235"/>
      <c r="DH73" s="235"/>
      <c r="DI73" s="235"/>
      <c r="DJ73" s="235"/>
      <c r="DK73" s="235"/>
      <c r="DL73" s="235"/>
      <c r="DM73" s="235"/>
      <c r="DN73" s="235"/>
      <c r="DO73" s="235"/>
      <c r="DP73" s="235"/>
      <c r="DQ73" s="235"/>
      <c r="DR73" s="235"/>
      <c r="DS73" s="235"/>
      <c r="DT73" s="235"/>
      <c r="DU73" s="235"/>
      <c r="DV73" s="235"/>
      <c r="DW73" s="235"/>
      <c r="DX73" s="235"/>
      <c r="DY73" s="235"/>
      <c r="DZ73" s="235"/>
      <c r="EA73" s="235"/>
      <c r="EB73" s="235"/>
      <c r="EC73" s="235"/>
      <c r="ED73" s="235"/>
      <c r="EE73" s="235"/>
      <c r="EF73" s="236"/>
    </row>
    <row r="74" spans="1:136" ht="7.15" customHeight="1">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
      <c r="AN74" s="164"/>
      <c r="AO74" s="164"/>
      <c r="AP74" s="164"/>
      <c r="AQ74" s="164"/>
      <c r="AR74" s="164"/>
      <c r="AS74" s="164"/>
      <c r="AT74" s="164"/>
      <c r="AU74" s="164"/>
      <c r="AV74" s="164"/>
      <c r="AW74" s="164"/>
      <c r="AX74" s="164"/>
      <c r="AY74" s="164"/>
      <c r="AZ74" s="164"/>
      <c r="BA74" s="164"/>
      <c r="BB74" s="164"/>
      <c r="BC74" s="164"/>
      <c r="BD74" s="164"/>
      <c r="BE74" s="164"/>
      <c r="BF74" s="164"/>
      <c r="BG74" s="164"/>
      <c r="BH74" s="164"/>
      <c r="BI74" s="164"/>
      <c r="BJ74" s="164"/>
      <c r="BK74" s="164"/>
      <c r="BL74" s="164"/>
      <c r="BM74" s="164"/>
      <c r="BN74" s="164"/>
      <c r="BO74" s="164"/>
      <c r="BP74" s="164"/>
      <c r="BQ74" s="164"/>
      <c r="BR74" s="164"/>
      <c r="BS74" s="164"/>
      <c r="BT74" s="164"/>
      <c r="BU74" s="164"/>
      <c r="BV74" s="164"/>
      <c r="BW74" s="164"/>
      <c r="BX74" s="164"/>
      <c r="BY74" s="164"/>
      <c r="BZ74" s="164"/>
      <c r="CA74" s="164"/>
      <c r="CB74" s="164"/>
      <c r="CC74" s="164"/>
      <c r="CD74" s="164"/>
      <c r="CE74" s="164"/>
      <c r="CF74" s="164"/>
      <c r="CG74" s="164"/>
      <c r="CH74" s="164"/>
      <c r="CI74" s="164"/>
      <c r="CJ74" s="164"/>
      <c r="CK74" s="164"/>
      <c r="CL74" s="164"/>
      <c r="CM74" s="164"/>
      <c r="CN74" s="164"/>
      <c r="CO74" s="164"/>
      <c r="CP74" s="164"/>
      <c r="CQ74" s="164"/>
      <c r="CR74" s="164"/>
      <c r="CS74" s="164"/>
      <c r="CT74" s="164"/>
      <c r="CU74" s="164"/>
      <c r="CV74" s="164"/>
      <c r="CW74" s="164"/>
      <c r="CX74" s="164"/>
      <c r="CY74" s="164"/>
      <c r="CZ74" s="164"/>
      <c r="DB74" s="234"/>
      <c r="DC74" s="235"/>
      <c r="DD74" s="235"/>
      <c r="DE74" s="235"/>
      <c r="DF74" s="235"/>
      <c r="DG74" s="235"/>
      <c r="DH74" s="235"/>
      <c r="DI74" s="235"/>
      <c r="DJ74" s="235"/>
      <c r="DK74" s="235"/>
      <c r="DL74" s="235"/>
      <c r="DM74" s="235"/>
      <c r="DN74" s="235"/>
      <c r="DO74" s="235"/>
      <c r="DP74" s="235"/>
      <c r="DQ74" s="235"/>
      <c r="DR74" s="235"/>
      <c r="DS74" s="235"/>
      <c r="DT74" s="235"/>
      <c r="DU74" s="235"/>
      <c r="DV74" s="235"/>
      <c r="DW74" s="235"/>
      <c r="DX74" s="235"/>
      <c r="DY74" s="235"/>
      <c r="DZ74" s="235"/>
      <c r="EA74" s="235"/>
      <c r="EB74" s="235"/>
      <c r="EC74" s="235"/>
      <c r="ED74" s="235"/>
      <c r="EE74" s="235"/>
      <c r="EF74" s="236"/>
    </row>
    <row r="75" spans="1:136" ht="7.15" customHeight="1">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
      <c r="AN75" s="164"/>
      <c r="AO75" s="164"/>
      <c r="AP75" s="164"/>
      <c r="AQ75" s="164"/>
      <c r="AR75" s="164"/>
      <c r="AS75" s="164"/>
      <c r="AT75" s="164"/>
      <c r="AU75" s="164"/>
      <c r="AV75" s="164"/>
      <c r="AW75" s="164"/>
      <c r="AX75" s="164"/>
      <c r="AY75" s="164"/>
      <c r="AZ75" s="164"/>
      <c r="BA75" s="164"/>
      <c r="BB75" s="164"/>
      <c r="BC75" s="164"/>
      <c r="BD75" s="164"/>
      <c r="BE75" s="164"/>
      <c r="BF75" s="164"/>
      <c r="BG75" s="164"/>
      <c r="BH75" s="164"/>
      <c r="BI75" s="164"/>
      <c r="BJ75" s="164"/>
      <c r="BK75" s="164"/>
      <c r="BL75" s="164"/>
      <c r="BM75" s="164"/>
      <c r="BN75" s="164"/>
      <c r="BO75" s="164"/>
      <c r="BP75" s="164"/>
      <c r="BQ75" s="164"/>
      <c r="BR75" s="164"/>
      <c r="BS75" s="164"/>
      <c r="BT75" s="164"/>
      <c r="BU75" s="164"/>
      <c r="BV75" s="164"/>
      <c r="BW75" s="164"/>
      <c r="BX75" s="164"/>
      <c r="BY75" s="164"/>
      <c r="BZ75" s="164"/>
      <c r="CA75" s="164"/>
      <c r="CB75" s="164"/>
      <c r="CC75" s="164"/>
      <c r="CD75" s="164"/>
      <c r="CE75" s="164"/>
      <c r="CF75" s="164"/>
      <c r="CG75" s="164"/>
      <c r="CH75" s="164"/>
      <c r="CI75" s="164"/>
      <c r="CJ75" s="164"/>
      <c r="CK75" s="164"/>
      <c r="CL75" s="164"/>
      <c r="CM75" s="164"/>
      <c r="CN75" s="164"/>
      <c r="CO75" s="164"/>
      <c r="CP75" s="164"/>
      <c r="CQ75" s="164"/>
      <c r="CR75" s="164"/>
      <c r="CS75" s="164"/>
      <c r="CT75" s="164"/>
      <c r="CU75" s="164"/>
      <c r="CV75" s="164"/>
      <c r="CW75" s="164"/>
      <c r="CX75" s="164"/>
      <c r="CY75" s="164"/>
      <c r="CZ75" s="164"/>
      <c r="DB75" s="234"/>
      <c r="DC75" s="235"/>
      <c r="DD75" s="235"/>
      <c r="DE75" s="235"/>
      <c r="DF75" s="235"/>
      <c r="DG75" s="235"/>
      <c r="DH75" s="235"/>
      <c r="DI75" s="235"/>
      <c r="DJ75" s="235"/>
      <c r="DK75" s="235"/>
      <c r="DL75" s="235"/>
      <c r="DM75" s="235"/>
      <c r="DN75" s="235"/>
      <c r="DO75" s="235"/>
      <c r="DP75" s="235"/>
      <c r="DQ75" s="235"/>
      <c r="DR75" s="235"/>
      <c r="DS75" s="235"/>
      <c r="DT75" s="235"/>
      <c r="DU75" s="235"/>
      <c r="DV75" s="235"/>
      <c r="DW75" s="235"/>
      <c r="DX75" s="235"/>
      <c r="DY75" s="235"/>
      <c r="DZ75" s="235"/>
      <c r="EA75" s="235"/>
      <c r="EB75" s="235"/>
      <c r="EC75" s="235"/>
      <c r="ED75" s="235"/>
      <c r="EE75" s="235"/>
      <c r="EF75" s="236"/>
    </row>
    <row r="76" spans="1:136" ht="7.15" customHeight="1">
      <c r="A76" s="200" t="s">
        <v>52</v>
      </c>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174"/>
      <c r="AF76" s="174"/>
      <c r="AG76" s="174"/>
      <c r="AH76" s="174"/>
      <c r="AI76" s="174"/>
      <c r="AJ76" s="174"/>
      <c r="AK76" s="174"/>
      <c r="AL76" s="1"/>
      <c r="AN76" s="164"/>
      <c r="AO76" s="164"/>
      <c r="AP76" s="164"/>
      <c r="AQ76" s="164"/>
      <c r="AR76" s="164"/>
      <c r="AS76" s="164"/>
      <c r="AT76" s="164"/>
      <c r="AU76" s="164"/>
      <c r="AV76" s="164"/>
      <c r="AW76" s="164"/>
      <c r="AX76" s="164"/>
      <c r="AY76" s="164"/>
      <c r="AZ76" s="164"/>
      <c r="BA76" s="164"/>
      <c r="BB76" s="164"/>
      <c r="BC76" s="164"/>
      <c r="BD76" s="164"/>
      <c r="BE76" s="164"/>
      <c r="BF76" s="164"/>
      <c r="BG76" s="164"/>
      <c r="BH76" s="164"/>
      <c r="BI76" s="164"/>
      <c r="BJ76" s="164"/>
      <c r="BK76" s="164"/>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64"/>
      <c r="CI76" s="164"/>
      <c r="CJ76" s="164"/>
      <c r="CK76" s="164"/>
      <c r="CL76" s="164"/>
      <c r="CM76" s="164"/>
      <c r="CN76" s="164"/>
      <c r="CO76" s="164"/>
      <c r="CP76" s="164"/>
      <c r="CQ76" s="164"/>
      <c r="CR76" s="164"/>
      <c r="CS76" s="164"/>
      <c r="CT76" s="164"/>
      <c r="CU76" s="164"/>
      <c r="CV76" s="164"/>
      <c r="CW76" s="164"/>
      <c r="CX76" s="164"/>
      <c r="CY76" s="164"/>
      <c r="CZ76" s="164"/>
      <c r="DB76" s="196"/>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1"/>
    </row>
    <row r="77" spans="1:136" ht="7.15" customHeight="1">
      <c r="A77" s="200"/>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174"/>
      <c r="AF77" s="174"/>
      <c r="AG77" s="174"/>
      <c r="AH77" s="174"/>
      <c r="AI77" s="174"/>
      <c r="AJ77" s="174"/>
      <c r="AK77" s="174"/>
      <c r="AL77" s="1"/>
      <c r="AN77" s="202" t="s">
        <v>53</v>
      </c>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4"/>
      <c r="CS77" s="174"/>
      <c r="CT77" s="208"/>
      <c r="CU77" s="208"/>
      <c r="CV77" s="208"/>
      <c r="CW77" s="208"/>
      <c r="CX77" s="208"/>
      <c r="CY77" s="208"/>
      <c r="CZ77" s="208"/>
      <c r="DB77" s="209" t="s">
        <v>54</v>
      </c>
      <c r="DC77" s="162"/>
      <c r="DD77" s="162"/>
      <c r="DE77" s="162"/>
      <c r="DF77" s="162"/>
      <c r="DG77" s="162"/>
      <c r="DH77" s="162"/>
      <c r="DI77" s="162"/>
      <c r="DJ77" s="162"/>
      <c r="DK77" s="162"/>
      <c r="DL77" s="162"/>
      <c r="DM77" s="170" t="s">
        <v>244</v>
      </c>
      <c r="DN77" s="170"/>
      <c r="DO77" s="170"/>
      <c r="DP77" s="170"/>
      <c r="DQ77" s="170"/>
      <c r="DR77" s="170"/>
      <c r="DS77" s="170"/>
      <c r="DT77" s="170"/>
      <c r="DU77" s="170"/>
      <c r="DV77" s="170"/>
      <c r="DW77" s="170"/>
      <c r="DX77" s="170"/>
      <c r="DY77" s="170"/>
      <c r="DZ77" s="170"/>
      <c r="EA77" s="170"/>
      <c r="EB77" s="170"/>
      <c r="EC77" s="170"/>
      <c r="ED77" s="170"/>
      <c r="EE77" s="170"/>
      <c r="EF77" s="210"/>
    </row>
    <row r="78" spans="1:136" ht="7.15" customHeight="1">
      <c r="A78" s="200"/>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174"/>
      <c r="AF78" s="174"/>
      <c r="AG78" s="174"/>
      <c r="AH78" s="174"/>
      <c r="AI78" s="174"/>
      <c r="AJ78" s="174"/>
      <c r="AK78" s="174"/>
      <c r="AL78" s="1"/>
      <c r="AN78" s="205"/>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7"/>
      <c r="CS78" s="208"/>
      <c r="CT78" s="208"/>
      <c r="CU78" s="208"/>
      <c r="CV78" s="208"/>
      <c r="CW78" s="208"/>
      <c r="CX78" s="208"/>
      <c r="CY78" s="208"/>
      <c r="CZ78" s="208"/>
      <c r="DB78" s="209"/>
      <c r="DC78" s="162"/>
      <c r="DD78" s="162"/>
      <c r="DE78" s="162"/>
      <c r="DF78" s="162"/>
      <c r="DG78" s="162"/>
      <c r="DH78" s="162"/>
      <c r="DI78" s="162"/>
      <c r="DJ78" s="162"/>
      <c r="DK78" s="162"/>
      <c r="DL78" s="162"/>
      <c r="DM78" s="170"/>
      <c r="DN78" s="170"/>
      <c r="DO78" s="170"/>
      <c r="DP78" s="170"/>
      <c r="DQ78" s="170"/>
      <c r="DR78" s="170"/>
      <c r="DS78" s="170"/>
      <c r="DT78" s="170"/>
      <c r="DU78" s="170"/>
      <c r="DV78" s="170"/>
      <c r="DW78" s="170"/>
      <c r="DX78" s="170"/>
      <c r="DY78" s="170"/>
      <c r="DZ78" s="170"/>
      <c r="EA78" s="170"/>
      <c r="EB78" s="170"/>
      <c r="EC78" s="170"/>
      <c r="ED78" s="170"/>
      <c r="EE78" s="170"/>
      <c r="EF78" s="210"/>
    </row>
    <row r="79" spans="1:136" ht="7.15" customHeight="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136" ht="7.15" customHeight="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ht="7.15" customHeight="1"/>
    <row r="82" ht="7.15" customHeight="1"/>
    <row r="83" ht="7.15" customHeight="1"/>
    <row r="84" ht="7.15" customHeight="1"/>
  </sheetData>
  <mergeCells count="157">
    <mergeCell ref="DB71:EF76"/>
    <mergeCell ref="DB58:EF60"/>
    <mergeCell ref="DB2:EF5"/>
    <mergeCell ref="AN4:AU5"/>
    <mergeCell ref="AV4:AY5"/>
    <mergeCell ref="AN6:AU7"/>
    <mergeCell ref="AV6:AY7"/>
    <mergeCell ref="BA6:EF7"/>
    <mergeCell ref="AN8:AU9"/>
    <mergeCell ref="BZ8:EF15"/>
    <mergeCell ref="AN50:BB51"/>
    <mergeCell ref="BC50:BE51"/>
    <mergeCell ref="AN52:BB53"/>
    <mergeCell ref="BC48:BE49"/>
    <mergeCell ref="DB49:DH51"/>
    <mergeCell ref="DI49:DZ51"/>
    <mergeCell ref="DI46:DZ48"/>
    <mergeCell ref="AN61:CR62"/>
    <mergeCell ref="CS61:CZ62"/>
    <mergeCell ref="AN46:BB47"/>
    <mergeCell ref="BC46:BE47"/>
    <mergeCell ref="DB46:DC48"/>
    <mergeCell ref="AN38:CZ41"/>
    <mergeCell ref="DB38:EF39"/>
    <mergeCell ref="A2:AK10"/>
    <mergeCell ref="AN2:AY3"/>
    <mergeCell ref="BA2:DA5"/>
    <mergeCell ref="A13:AK14"/>
    <mergeCell ref="AN14:AU15"/>
    <mergeCell ref="AV14:AY15"/>
    <mergeCell ref="BA14:BO15"/>
    <mergeCell ref="BP14:BT15"/>
    <mergeCell ref="BU14:BY15"/>
    <mergeCell ref="AV8:AY9"/>
    <mergeCell ref="BA8:BO9"/>
    <mergeCell ref="BP8:BY9"/>
    <mergeCell ref="AN10:AU11"/>
    <mergeCell ref="AV10:AY11"/>
    <mergeCell ref="BA10:BO11"/>
    <mergeCell ref="BP10:BT11"/>
    <mergeCell ref="BU10:BY11"/>
    <mergeCell ref="BR33:EF36"/>
    <mergeCell ref="A26:K27"/>
    <mergeCell ref="L26:AB27"/>
    <mergeCell ref="A11:AK12"/>
    <mergeCell ref="AN12:AU13"/>
    <mergeCell ref="AV12:AY13"/>
    <mergeCell ref="BA12:BO13"/>
    <mergeCell ref="BP12:BT13"/>
    <mergeCell ref="BU12:BY13"/>
    <mergeCell ref="CY29:DJ32"/>
    <mergeCell ref="BR24:CA26"/>
    <mergeCell ref="CB24:CL26"/>
    <mergeCell ref="A30:AE30"/>
    <mergeCell ref="A20:K21"/>
    <mergeCell ref="L20:AK21"/>
    <mergeCell ref="A22:K23"/>
    <mergeCell ref="L22:AK23"/>
    <mergeCell ref="A24:K25"/>
    <mergeCell ref="L24:AB25"/>
    <mergeCell ref="AC24:AK25"/>
    <mergeCell ref="AN59:CZ60"/>
    <mergeCell ref="A61:AK63"/>
    <mergeCell ref="EA52:EF57"/>
    <mergeCell ref="A16:AK17"/>
    <mergeCell ref="AN17:EF18"/>
    <mergeCell ref="A18:K19"/>
    <mergeCell ref="L18:AK19"/>
    <mergeCell ref="BR19:CC20"/>
    <mergeCell ref="CD19:CL20"/>
    <mergeCell ref="DK24:DU26"/>
    <mergeCell ref="DV24:EF26"/>
    <mergeCell ref="A48:L50"/>
    <mergeCell ref="M48:T50"/>
    <mergeCell ref="U48:AB50"/>
    <mergeCell ref="AC48:AK50"/>
    <mergeCell ref="DV27:EF29"/>
    <mergeCell ref="AN19:BQ36"/>
    <mergeCell ref="DK19:DU23"/>
    <mergeCell ref="DV19:EF23"/>
    <mergeCell ref="DK30:EF32"/>
    <mergeCell ref="A31:AK32"/>
    <mergeCell ref="A33:Y34"/>
    <mergeCell ref="Z33:AE34"/>
    <mergeCell ref="AF33:AK34"/>
    <mergeCell ref="BC56:BE57"/>
    <mergeCell ref="BC52:BE53"/>
    <mergeCell ref="DB52:DH54"/>
    <mergeCell ref="DM67:EF68"/>
    <mergeCell ref="DB69:EF70"/>
    <mergeCell ref="DB67:DL68"/>
    <mergeCell ref="W40:AK45"/>
    <mergeCell ref="DB40:DC42"/>
    <mergeCell ref="DD40:DH42"/>
    <mergeCell ref="DI40:DZ42"/>
    <mergeCell ref="EA40:EF45"/>
    <mergeCell ref="AN42:BB43"/>
    <mergeCell ref="BC42:BE43"/>
    <mergeCell ref="BF42:CZ57"/>
    <mergeCell ref="DB43:DH45"/>
    <mergeCell ref="DI43:DZ45"/>
    <mergeCell ref="AN44:BB45"/>
    <mergeCell ref="BC44:BE45"/>
    <mergeCell ref="EA46:EF51"/>
    <mergeCell ref="AN48:BB49"/>
    <mergeCell ref="AN67:CR68"/>
    <mergeCell ref="CS67:CZ68"/>
    <mergeCell ref="DI52:DZ54"/>
    <mergeCell ref="A52:AK60"/>
    <mergeCell ref="AN1:DA1"/>
    <mergeCell ref="A76:AD78"/>
    <mergeCell ref="AE76:AK78"/>
    <mergeCell ref="AN77:CR78"/>
    <mergeCell ref="CS77:CZ78"/>
    <mergeCell ref="DB77:DL78"/>
    <mergeCell ref="DM77:EF78"/>
    <mergeCell ref="A70:AK72"/>
    <mergeCell ref="AN71:CZ76"/>
    <mergeCell ref="A73:AK75"/>
    <mergeCell ref="AN69:CR70"/>
    <mergeCell ref="CS69:CZ70"/>
    <mergeCell ref="A35:J37"/>
    <mergeCell ref="K35:AK37"/>
    <mergeCell ref="CM19:DJ26"/>
    <mergeCell ref="BR21:CA23"/>
    <mergeCell ref="CB21:CL23"/>
    <mergeCell ref="BR27:CA32"/>
    <mergeCell ref="AN63:CR66"/>
    <mergeCell ref="CS63:CZ66"/>
    <mergeCell ref="CM27:CX28"/>
    <mergeCell ref="CM29:CX32"/>
    <mergeCell ref="CY27:DJ28"/>
    <mergeCell ref="A67:AK69"/>
    <mergeCell ref="EC63:EF64"/>
    <mergeCell ref="EC65:EF66"/>
    <mergeCell ref="DD46:DH48"/>
    <mergeCell ref="DB63:DX64"/>
    <mergeCell ref="DY63:EB64"/>
    <mergeCell ref="DB65:DX66"/>
    <mergeCell ref="DY65:EB66"/>
    <mergeCell ref="A64:AK66"/>
    <mergeCell ref="AC26:AK27"/>
    <mergeCell ref="DK27:DU29"/>
    <mergeCell ref="A46:V47"/>
    <mergeCell ref="W46:AK47"/>
    <mergeCell ref="A28:S29"/>
    <mergeCell ref="T28:AK29"/>
    <mergeCell ref="W38:AK39"/>
    <mergeCell ref="A38:V39"/>
    <mergeCell ref="A40:V45"/>
    <mergeCell ref="AN54:BB55"/>
    <mergeCell ref="BC54:BE55"/>
    <mergeCell ref="DB55:DH57"/>
    <mergeCell ref="CB27:CL28"/>
    <mergeCell ref="CB29:CL32"/>
    <mergeCell ref="DI55:DZ57"/>
    <mergeCell ref="AN56:BB57"/>
  </mergeCells>
  <pageMargins left="0.25" right="0.25" top="0.75" bottom="0.75" header="0.3" footer="0.3"/>
  <pageSetup paperSize="9" scale="86"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F79"/>
  <sheetViews>
    <sheetView showGridLines="0" showRowColHeaders="0" view="pageBreakPreview" zoomScale="173" zoomScaleNormal="100" zoomScaleSheetLayoutView="90" workbookViewId="0">
      <selection activeCell="A19" sqref="A19:BY23"/>
    </sheetView>
  </sheetViews>
  <sheetFormatPr defaultColWidth="1.140625" defaultRowHeight="12.75"/>
  <cols>
    <col min="1" max="16384" width="1.140625" style="12"/>
  </cols>
  <sheetData>
    <row r="1" spans="1:136" ht="7.15" customHeight="1">
      <c r="A1" s="304" t="s">
        <v>248</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c r="BH1" s="305"/>
      <c r="BI1" s="305"/>
      <c r="BJ1" s="305"/>
      <c r="BK1" s="305"/>
      <c r="BL1" s="305"/>
      <c r="BM1" s="305"/>
      <c r="BN1" s="305"/>
      <c r="BO1" s="305"/>
      <c r="BP1" s="305"/>
      <c r="BQ1" s="305"/>
      <c r="BR1" s="305"/>
      <c r="BS1" s="305"/>
      <c r="BT1" s="305"/>
      <c r="BU1" s="305"/>
      <c r="BV1" s="305"/>
      <c r="BW1" s="305"/>
      <c r="BX1" s="305"/>
      <c r="BY1" s="306"/>
      <c r="CB1" s="304" t="s">
        <v>253</v>
      </c>
      <c r="CC1" s="305"/>
      <c r="CD1" s="305"/>
      <c r="CE1" s="305"/>
      <c r="CF1" s="305"/>
      <c r="CG1" s="305"/>
      <c r="CH1" s="305"/>
      <c r="CI1" s="305"/>
      <c r="CJ1" s="305"/>
      <c r="CK1" s="305"/>
      <c r="CL1" s="305"/>
      <c r="CM1" s="305"/>
      <c r="CN1" s="305"/>
      <c r="CO1" s="305"/>
      <c r="CP1" s="305"/>
      <c r="CQ1" s="305"/>
      <c r="CR1" s="305"/>
      <c r="CS1" s="305"/>
      <c r="CT1" s="305"/>
      <c r="CU1" s="305"/>
      <c r="CV1" s="305"/>
      <c r="CW1" s="305"/>
      <c r="CX1" s="305"/>
      <c r="CY1" s="305"/>
      <c r="CZ1" s="305"/>
      <c r="DA1" s="305"/>
      <c r="DB1" s="305"/>
      <c r="DC1" s="305"/>
      <c r="DD1" s="305"/>
      <c r="DE1" s="305"/>
      <c r="DF1" s="305"/>
      <c r="DG1" s="305"/>
      <c r="DH1" s="305"/>
      <c r="DI1" s="305"/>
      <c r="DJ1" s="305"/>
      <c r="DK1" s="305"/>
      <c r="DL1" s="305"/>
      <c r="DM1" s="305"/>
      <c r="DN1" s="305"/>
      <c r="DO1" s="305"/>
      <c r="DP1" s="305"/>
      <c r="DQ1" s="305"/>
      <c r="DR1" s="305"/>
      <c r="DS1" s="305"/>
      <c r="DT1" s="305"/>
      <c r="DU1" s="305"/>
      <c r="DV1" s="305"/>
      <c r="DW1" s="305"/>
      <c r="DX1" s="305"/>
      <c r="DY1" s="305"/>
      <c r="DZ1" s="305"/>
      <c r="EA1" s="305"/>
      <c r="EB1" s="305"/>
      <c r="EC1" s="305"/>
      <c r="ED1" s="305"/>
      <c r="EE1" s="305"/>
      <c r="EF1" s="306"/>
    </row>
    <row r="2" spans="1:136" ht="7.15" customHeight="1">
      <c r="A2" s="307"/>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9"/>
      <c r="CB2" s="307"/>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c r="DA2" s="308"/>
      <c r="DB2" s="308"/>
      <c r="DC2" s="308"/>
      <c r="DD2" s="308"/>
      <c r="DE2" s="308"/>
      <c r="DF2" s="308"/>
      <c r="DG2" s="308"/>
      <c r="DH2" s="308"/>
      <c r="DI2" s="308"/>
      <c r="DJ2" s="308"/>
      <c r="DK2" s="308"/>
      <c r="DL2" s="308"/>
      <c r="DM2" s="308"/>
      <c r="DN2" s="308"/>
      <c r="DO2" s="308"/>
      <c r="DP2" s="308"/>
      <c r="DQ2" s="308"/>
      <c r="DR2" s="308"/>
      <c r="DS2" s="308"/>
      <c r="DT2" s="308"/>
      <c r="DU2" s="308"/>
      <c r="DV2" s="308"/>
      <c r="DW2" s="308"/>
      <c r="DX2" s="308"/>
      <c r="DY2" s="308"/>
      <c r="DZ2" s="308"/>
      <c r="EA2" s="308"/>
      <c r="EB2" s="308"/>
      <c r="EC2" s="308"/>
      <c r="ED2" s="308"/>
      <c r="EE2" s="308"/>
      <c r="EF2" s="309"/>
    </row>
    <row r="3" spans="1:136" ht="7.15" customHeight="1">
      <c r="A3" s="310"/>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1"/>
      <c r="BM3" s="311"/>
      <c r="BN3" s="311"/>
      <c r="BO3" s="311"/>
      <c r="BP3" s="311"/>
      <c r="BQ3" s="311"/>
      <c r="BR3" s="311"/>
      <c r="BS3" s="311"/>
      <c r="BT3" s="311"/>
      <c r="BU3" s="311"/>
      <c r="BV3" s="311"/>
      <c r="BW3" s="311"/>
      <c r="BX3" s="311"/>
      <c r="BY3" s="312"/>
      <c r="CB3" s="310"/>
      <c r="CC3" s="311"/>
      <c r="CD3" s="311"/>
      <c r="CE3" s="311"/>
      <c r="CF3" s="311"/>
      <c r="CG3" s="311"/>
      <c r="CH3" s="311"/>
      <c r="CI3" s="311"/>
      <c r="CJ3" s="311"/>
      <c r="CK3" s="311"/>
      <c r="CL3" s="311"/>
      <c r="CM3" s="311"/>
      <c r="CN3" s="311"/>
      <c r="CO3" s="311"/>
      <c r="CP3" s="311"/>
      <c r="CQ3" s="311"/>
      <c r="CR3" s="311"/>
      <c r="CS3" s="311"/>
      <c r="CT3" s="311"/>
      <c r="CU3" s="311"/>
      <c r="CV3" s="311"/>
      <c r="CW3" s="311"/>
      <c r="CX3" s="311"/>
      <c r="CY3" s="311"/>
      <c r="CZ3" s="311"/>
      <c r="DA3" s="311"/>
      <c r="DB3" s="311"/>
      <c r="DC3" s="311"/>
      <c r="DD3" s="311"/>
      <c r="DE3" s="311"/>
      <c r="DF3" s="311"/>
      <c r="DG3" s="311"/>
      <c r="DH3" s="311"/>
      <c r="DI3" s="311"/>
      <c r="DJ3" s="311"/>
      <c r="DK3" s="311"/>
      <c r="DL3" s="311"/>
      <c r="DM3" s="311"/>
      <c r="DN3" s="311"/>
      <c r="DO3" s="311"/>
      <c r="DP3" s="311"/>
      <c r="DQ3" s="311"/>
      <c r="DR3" s="311"/>
      <c r="DS3" s="311"/>
      <c r="DT3" s="311"/>
      <c r="DU3" s="311"/>
      <c r="DV3" s="311"/>
      <c r="DW3" s="311"/>
      <c r="DX3" s="311"/>
      <c r="DY3" s="311"/>
      <c r="DZ3" s="311"/>
      <c r="EA3" s="311"/>
      <c r="EB3" s="311"/>
      <c r="EC3" s="311"/>
      <c r="ED3" s="311"/>
      <c r="EE3" s="311"/>
      <c r="EF3" s="312"/>
    </row>
    <row r="4" spans="1:136" ht="7.15" customHeight="1">
      <c r="A4" s="313" t="s">
        <v>262</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5"/>
      <c r="CB4" s="225" t="s">
        <v>231</v>
      </c>
      <c r="CC4" s="332"/>
      <c r="CD4" s="332"/>
      <c r="CE4" s="332"/>
      <c r="CF4" s="332"/>
      <c r="CG4" s="332"/>
      <c r="CH4" s="332"/>
      <c r="CI4" s="332"/>
      <c r="CJ4" s="332"/>
      <c r="CK4" s="332"/>
      <c r="CL4" s="332"/>
      <c r="CM4" s="332"/>
      <c r="CN4" s="332"/>
      <c r="CO4" s="332"/>
      <c r="CP4" s="332"/>
      <c r="CQ4" s="332"/>
      <c r="CR4" s="332"/>
      <c r="CS4" s="332"/>
      <c r="CT4" s="332"/>
      <c r="CU4" s="332"/>
      <c r="CV4" s="332"/>
      <c r="CW4" s="332"/>
      <c r="CX4" s="332"/>
      <c r="CY4" s="332"/>
      <c r="CZ4" s="332"/>
      <c r="DA4" s="332"/>
      <c r="DB4" s="332"/>
      <c r="DC4" s="332"/>
      <c r="DD4" s="332"/>
      <c r="DE4" s="332"/>
      <c r="DF4" s="332"/>
      <c r="DG4" s="332"/>
      <c r="DH4" s="332"/>
      <c r="DI4" s="332"/>
      <c r="DJ4" s="332"/>
      <c r="DK4" s="332"/>
      <c r="DL4" s="332"/>
      <c r="DM4" s="332"/>
      <c r="DN4" s="332"/>
      <c r="DO4" s="332"/>
      <c r="DP4" s="332"/>
      <c r="DQ4" s="332"/>
      <c r="DR4" s="332"/>
      <c r="DS4" s="332"/>
      <c r="DT4" s="332"/>
      <c r="DU4" s="332"/>
      <c r="DV4" s="332"/>
      <c r="DW4" s="332"/>
      <c r="DX4" s="332"/>
      <c r="DY4" s="332"/>
      <c r="DZ4" s="332"/>
      <c r="EA4" s="332"/>
      <c r="EB4" s="332"/>
      <c r="EC4" s="332"/>
      <c r="ED4" s="332"/>
      <c r="EE4" s="332"/>
      <c r="EF4" s="333"/>
    </row>
    <row r="5" spans="1:136" ht="7.15" customHeight="1">
      <c r="A5" s="316"/>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8"/>
      <c r="CB5" s="334"/>
      <c r="CC5" s="335"/>
      <c r="CD5" s="335"/>
      <c r="CE5" s="335"/>
      <c r="CF5" s="335"/>
      <c r="CG5" s="335"/>
      <c r="CH5" s="335"/>
      <c r="CI5" s="335"/>
      <c r="CJ5" s="335"/>
      <c r="CK5" s="335"/>
      <c r="CL5" s="335"/>
      <c r="CM5" s="335"/>
      <c r="CN5" s="335"/>
      <c r="CO5" s="335"/>
      <c r="CP5" s="335"/>
      <c r="CQ5" s="335"/>
      <c r="CR5" s="335"/>
      <c r="CS5" s="335"/>
      <c r="CT5" s="335"/>
      <c r="CU5" s="335"/>
      <c r="CV5" s="335"/>
      <c r="CW5" s="335"/>
      <c r="CX5" s="335"/>
      <c r="CY5" s="335"/>
      <c r="CZ5" s="335"/>
      <c r="DA5" s="335"/>
      <c r="DB5" s="335"/>
      <c r="DC5" s="335"/>
      <c r="DD5" s="335"/>
      <c r="DE5" s="335"/>
      <c r="DF5" s="335"/>
      <c r="DG5" s="335"/>
      <c r="DH5" s="335"/>
      <c r="DI5" s="335"/>
      <c r="DJ5" s="335"/>
      <c r="DK5" s="335"/>
      <c r="DL5" s="335"/>
      <c r="DM5" s="335"/>
      <c r="DN5" s="335"/>
      <c r="DO5" s="335"/>
      <c r="DP5" s="335"/>
      <c r="DQ5" s="335"/>
      <c r="DR5" s="335"/>
      <c r="DS5" s="335"/>
      <c r="DT5" s="335"/>
      <c r="DU5" s="335"/>
      <c r="DV5" s="335"/>
      <c r="DW5" s="335"/>
      <c r="DX5" s="335"/>
      <c r="DY5" s="335"/>
      <c r="DZ5" s="335"/>
      <c r="EA5" s="335"/>
      <c r="EB5" s="335"/>
      <c r="EC5" s="335"/>
      <c r="ED5" s="335"/>
      <c r="EE5" s="335"/>
      <c r="EF5" s="336"/>
    </row>
    <row r="6" spans="1:136" ht="7.15" customHeight="1">
      <c r="A6" s="316"/>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c r="BY6" s="318"/>
      <c r="CB6" s="334"/>
      <c r="CC6" s="335"/>
      <c r="CD6" s="335"/>
      <c r="CE6" s="335"/>
      <c r="CF6" s="335"/>
      <c r="CG6" s="335"/>
      <c r="CH6" s="335"/>
      <c r="CI6" s="335"/>
      <c r="CJ6" s="335"/>
      <c r="CK6" s="335"/>
      <c r="CL6" s="335"/>
      <c r="CM6" s="335"/>
      <c r="CN6" s="335"/>
      <c r="CO6" s="335"/>
      <c r="CP6" s="335"/>
      <c r="CQ6" s="335"/>
      <c r="CR6" s="335"/>
      <c r="CS6" s="335"/>
      <c r="CT6" s="335"/>
      <c r="CU6" s="335"/>
      <c r="CV6" s="335"/>
      <c r="CW6" s="335"/>
      <c r="CX6" s="335"/>
      <c r="CY6" s="335"/>
      <c r="CZ6" s="335"/>
      <c r="DA6" s="335"/>
      <c r="DB6" s="335"/>
      <c r="DC6" s="335"/>
      <c r="DD6" s="335"/>
      <c r="DE6" s="335"/>
      <c r="DF6" s="335"/>
      <c r="DG6" s="335"/>
      <c r="DH6" s="335"/>
      <c r="DI6" s="335"/>
      <c r="DJ6" s="335"/>
      <c r="DK6" s="335"/>
      <c r="DL6" s="335"/>
      <c r="DM6" s="335"/>
      <c r="DN6" s="335"/>
      <c r="DO6" s="335"/>
      <c r="DP6" s="335"/>
      <c r="DQ6" s="335"/>
      <c r="DR6" s="335"/>
      <c r="DS6" s="335"/>
      <c r="DT6" s="335"/>
      <c r="DU6" s="335"/>
      <c r="DV6" s="335"/>
      <c r="DW6" s="335"/>
      <c r="DX6" s="335"/>
      <c r="DY6" s="335"/>
      <c r="DZ6" s="335"/>
      <c r="EA6" s="335"/>
      <c r="EB6" s="335"/>
      <c r="EC6" s="335"/>
      <c r="ED6" s="335"/>
      <c r="EE6" s="335"/>
      <c r="EF6" s="336"/>
    </row>
    <row r="7" spans="1:136" ht="7.15" customHeight="1">
      <c r="A7" s="316"/>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7"/>
      <c r="AZ7" s="317"/>
      <c r="BA7" s="317"/>
      <c r="BB7" s="317"/>
      <c r="BC7" s="317"/>
      <c r="BD7" s="317"/>
      <c r="BE7" s="317"/>
      <c r="BF7" s="317"/>
      <c r="BG7" s="317"/>
      <c r="BH7" s="317"/>
      <c r="BI7" s="317"/>
      <c r="BJ7" s="317"/>
      <c r="BK7" s="317"/>
      <c r="BL7" s="317"/>
      <c r="BM7" s="317"/>
      <c r="BN7" s="317"/>
      <c r="BO7" s="317"/>
      <c r="BP7" s="317"/>
      <c r="BQ7" s="317"/>
      <c r="BR7" s="317"/>
      <c r="BS7" s="317"/>
      <c r="BT7" s="317"/>
      <c r="BU7" s="317"/>
      <c r="BV7" s="317"/>
      <c r="BW7" s="317"/>
      <c r="BX7" s="317"/>
      <c r="BY7" s="318"/>
      <c r="CB7" s="334"/>
      <c r="CC7" s="335"/>
      <c r="CD7" s="335"/>
      <c r="CE7" s="335"/>
      <c r="CF7" s="335"/>
      <c r="CG7" s="335"/>
      <c r="CH7" s="335"/>
      <c r="CI7" s="335"/>
      <c r="CJ7" s="335"/>
      <c r="CK7" s="335"/>
      <c r="CL7" s="335"/>
      <c r="CM7" s="335"/>
      <c r="CN7" s="335"/>
      <c r="CO7" s="335"/>
      <c r="CP7" s="335"/>
      <c r="CQ7" s="335"/>
      <c r="CR7" s="335"/>
      <c r="CS7" s="335"/>
      <c r="CT7" s="335"/>
      <c r="CU7" s="335"/>
      <c r="CV7" s="335"/>
      <c r="CW7" s="335"/>
      <c r="CX7" s="335"/>
      <c r="CY7" s="335"/>
      <c r="CZ7" s="335"/>
      <c r="DA7" s="335"/>
      <c r="DB7" s="335"/>
      <c r="DC7" s="335"/>
      <c r="DD7" s="335"/>
      <c r="DE7" s="335"/>
      <c r="DF7" s="335"/>
      <c r="DG7" s="335"/>
      <c r="DH7" s="335"/>
      <c r="DI7" s="335"/>
      <c r="DJ7" s="335"/>
      <c r="DK7" s="335"/>
      <c r="DL7" s="335"/>
      <c r="DM7" s="335"/>
      <c r="DN7" s="335"/>
      <c r="DO7" s="335"/>
      <c r="DP7" s="335"/>
      <c r="DQ7" s="335"/>
      <c r="DR7" s="335"/>
      <c r="DS7" s="335"/>
      <c r="DT7" s="335"/>
      <c r="DU7" s="335"/>
      <c r="DV7" s="335"/>
      <c r="DW7" s="335"/>
      <c r="DX7" s="335"/>
      <c r="DY7" s="335"/>
      <c r="DZ7" s="335"/>
      <c r="EA7" s="335"/>
      <c r="EB7" s="335"/>
      <c r="EC7" s="335"/>
      <c r="ED7" s="335"/>
      <c r="EE7" s="335"/>
      <c r="EF7" s="336"/>
    </row>
    <row r="8" spans="1:136" ht="7.15" customHeight="1">
      <c r="A8" s="316"/>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c r="AV8" s="317"/>
      <c r="AW8" s="317"/>
      <c r="AX8" s="317"/>
      <c r="AY8" s="317"/>
      <c r="AZ8" s="317"/>
      <c r="BA8" s="317"/>
      <c r="BB8" s="317"/>
      <c r="BC8" s="317"/>
      <c r="BD8" s="317"/>
      <c r="BE8" s="317"/>
      <c r="BF8" s="317"/>
      <c r="BG8" s="317"/>
      <c r="BH8" s="317"/>
      <c r="BI8" s="317"/>
      <c r="BJ8" s="317"/>
      <c r="BK8" s="317"/>
      <c r="BL8" s="317"/>
      <c r="BM8" s="317"/>
      <c r="BN8" s="317"/>
      <c r="BO8" s="317"/>
      <c r="BP8" s="317"/>
      <c r="BQ8" s="317"/>
      <c r="BR8" s="317"/>
      <c r="BS8" s="317"/>
      <c r="BT8" s="317"/>
      <c r="BU8" s="317"/>
      <c r="BV8" s="317"/>
      <c r="BW8" s="317"/>
      <c r="BX8" s="317"/>
      <c r="BY8" s="318"/>
      <c r="CB8" s="334"/>
      <c r="CC8" s="335"/>
      <c r="CD8" s="335"/>
      <c r="CE8" s="335"/>
      <c r="CF8" s="335"/>
      <c r="CG8" s="335"/>
      <c r="CH8" s="335"/>
      <c r="CI8" s="335"/>
      <c r="CJ8" s="335"/>
      <c r="CK8" s="335"/>
      <c r="CL8" s="335"/>
      <c r="CM8" s="335"/>
      <c r="CN8" s="335"/>
      <c r="CO8" s="335"/>
      <c r="CP8" s="335"/>
      <c r="CQ8" s="335"/>
      <c r="CR8" s="335"/>
      <c r="CS8" s="335"/>
      <c r="CT8" s="335"/>
      <c r="CU8" s="335"/>
      <c r="CV8" s="335"/>
      <c r="CW8" s="335"/>
      <c r="CX8" s="335"/>
      <c r="CY8" s="335"/>
      <c r="CZ8" s="335"/>
      <c r="DA8" s="335"/>
      <c r="DB8" s="335"/>
      <c r="DC8" s="335"/>
      <c r="DD8" s="335"/>
      <c r="DE8" s="335"/>
      <c r="DF8" s="335"/>
      <c r="DG8" s="335"/>
      <c r="DH8" s="335"/>
      <c r="DI8" s="335"/>
      <c r="DJ8" s="335"/>
      <c r="DK8" s="335"/>
      <c r="DL8" s="335"/>
      <c r="DM8" s="335"/>
      <c r="DN8" s="335"/>
      <c r="DO8" s="335"/>
      <c r="DP8" s="335"/>
      <c r="DQ8" s="335"/>
      <c r="DR8" s="335"/>
      <c r="DS8" s="335"/>
      <c r="DT8" s="335"/>
      <c r="DU8" s="335"/>
      <c r="DV8" s="335"/>
      <c r="DW8" s="335"/>
      <c r="DX8" s="335"/>
      <c r="DY8" s="335"/>
      <c r="DZ8" s="335"/>
      <c r="EA8" s="335"/>
      <c r="EB8" s="335"/>
      <c r="EC8" s="335"/>
      <c r="ED8" s="335"/>
      <c r="EE8" s="335"/>
      <c r="EF8" s="336"/>
    </row>
    <row r="9" spans="1:136" ht="7.15" customHeight="1">
      <c r="A9" s="316"/>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17"/>
      <c r="BO9" s="317"/>
      <c r="BP9" s="317"/>
      <c r="BQ9" s="317"/>
      <c r="BR9" s="317"/>
      <c r="BS9" s="317"/>
      <c r="BT9" s="317"/>
      <c r="BU9" s="317"/>
      <c r="BV9" s="317"/>
      <c r="BW9" s="317"/>
      <c r="BX9" s="317"/>
      <c r="BY9" s="318"/>
      <c r="CB9" s="334"/>
      <c r="CC9" s="335"/>
      <c r="CD9" s="335"/>
      <c r="CE9" s="335"/>
      <c r="CF9" s="335"/>
      <c r="CG9" s="335"/>
      <c r="CH9" s="335"/>
      <c r="CI9" s="335"/>
      <c r="CJ9" s="335"/>
      <c r="CK9" s="335"/>
      <c r="CL9" s="335"/>
      <c r="CM9" s="335"/>
      <c r="CN9" s="335"/>
      <c r="CO9" s="335"/>
      <c r="CP9" s="335"/>
      <c r="CQ9" s="335"/>
      <c r="CR9" s="335"/>
      <c r="CS9" s="335"/>
      <c r="CT9" s="335"/>
      <c r="CU9" s="335"/>
      <c r="CV9" s="335"/>
      <c r="CW9" s="335"/>
      <c r="CX9" s="335"/>
      <c r="CY9" s="335"/>
      <c r="CZ9" s="335"/>
      <c r="DA9" s="335"/>
      <c r="DB9" s="335"/>
      <c r="DC9" s="335"/>
      <c r="DD9" s="335"/>
      <c r="DE9" s="335"/>
      <c r="DF9" s="335"/>
      <c r="DG9" s="335"/>
      <c r="DH9" s="335"/>
      <c r="DI9" s="335"/>
      <c r="DJ9" s="335"/>
      <c r="DK9" s="335"/>
      <c r="DL9" s="335"/>
      <c r="DM9" s="335"/>
      <c r="DN9" s="335"/>
      <c r="DO9" s="335"/>
      <c r="DP9" s="335"/>
      <c r="DQ9" s="335"/>
      <c r="DR9" s="335"/>
      <c r="DS9" s="335"/>
      <c r="DT9" s="335"/>
      <c r="DU9" s="335"/>
      <c r="DV9" s="335"/>
      <c r="DW9" s="335"/>
      <c r="DX9" s="335"/>
      <c r="DY9" s="335"/>
      <c r="DZ9" s="335"/>
      <c r="EA9" s="335"/>
      <c r="EB9" s="335"/>
      <c r="EC9" s="335"/>
      <c r="ED9" s="335"/>
      <c r="EE9" s="335"/>
      <c r="EF9" s="336"/>
    </row>
    <row r="10" spans="1:136" ht="7.15" customHeight="1">
      <c r="A10" s="316"/>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7"/>
      <c r="BS10" s="317"/>
      <c r="BT10" s="317"/>
      <c r="BU10" s="317"/>
      <c r="BV10" s="317"/>
      <c r="BW10" s="317"/>
      <c r="BX10" s="317"/>
      <c r="BY10" s="318"/>
      <c r="CB10" s="334"/>
      <c r="CC10" s="335"/>
      <c r="CD10" s="335"/>
      <c r="CE10" s="335"/>
      <c r="CF10" s="335"/>
      <c r="CG10" s="335"/>
      <c r="CH10" s="335"/>
      <c r="CI10" s="335"/>
      <c r="CJ10" s="335"/>
      <c r="CK10" s="335"/>
      <c r="CL10" s="335"/>
      <c r="CM10" s="335"/>
      <c r="CN10" s="335"/>
      <c r="CO10" s="335"/>
      <c r="CP10" s="335"/>
      <c r="CQ10" s="335"/>
      <c r="CR10" s="335"/>
      <c r="CS10" s="335"/>
      <c r="CT10" s="335"/>
      <c r="CU10" s="335"/>
      <c r="CV10" s="335"/>
      <c r="CW10" s="335"/>
      <c r="CX10" s="335"/>
      <c r="CY10" s="335"/>
      <c r="CZ10" s="335"/>
      <c r="DA10" s="335"/>
      <c r="DB10" s="335"/>
      <c r="DC10" s="335"/>
      <c r="DD10" s="335"/>
      <c r="DE10" s="335"/>
      <c r="DF10" s="335"/>
      <c r="DG10" s="335"/>
      <c r="DH10" s="335"/>
      <c r="DI10" s="335"/>
      <c r="DJ10" s="335"/>
      <c r="DK10" s="335"/>
      <c r="DL10" s="335"/>
      <c r="DM10" s="335"/>
      <c r="DN10" s="335"/>
      <c r="DO10" s="335"/>
      <c r="DP10" s="335"/>
      <c r="DQ10" s="335"/>
      <c r="DR10" s="335"/>
      <c r="DS10" s="335"/>
      <c r="DT10" s="335"/>
      <c r="DU10" s="335"/>
      <c r="DV10" s="335"/>
      <c r="DW10" s="335"/>
      <c r="DX10" s="335"/>
      <c r="DY10" s="335"/>
      <c r="DZ10" s="335"/>
      <c r="EA10" s="335"/>
      <c r="EB10" s="335"/>
      <c r="EC10" s="335"/>
      <c r="ED10" s="335"/>
      <c r="EE10" s="335"/>
      <c r="EF10" s="336"/>
    </row>
    <row r="11" spans="1:136" ht="7.15" customHeight="1">
      <c r="A11" s="316"/>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7"/>
      <c r="BV11" s="317"/>
      <c r="BW11" s="317"/>
      <c r="BX11" s="317"/>
      <c r="BY11" s="318"/>
      <c r="CB11" s="334"/>
      <c r="CC11" s="335"/>
      <c r="CD11" s="335"/>
      <c r="CE11" s="335"/>
      <c r="CF11" s="335"/>
      <c r="CG11" s="335"/>
      <c r="CH11" s="335"/>
      <c r="CI11" s="335"/>
      <c r="CJ11" s="335"/>
      <c r="CK11" s="335"/>
      <c r="CL11" s="335"/>
      <c r="CM11" s="335"/>
      <c r="CN11" s="335"/>
      <c r="CO11" s="335"/>
      <c r="CP11" s="335"/>
      <c r="CQ11" s="335"/>
      <c r="CR11" s="335"/>
      <c r="CS11" s="335"/>
      <c r="CT11" s="335"/>
      <c r="CU11" s="335"/>
      <c r="CV11" s="335"/>
      <c r="CW11" s="335"/>
      <c r="CX11" s="335"/>
      <c r="CY11" s="335"/>
      <c r="CZ11" s="335"/>
      <c r="DA11" s="335"/>
      <c r="DB11" s="335"/>
      <c r="DC11" s="335"/>
      <c r="DD11" s="335"/>
      <c r="DE11" s="335"/>
      <c r="DF11" s="335"/>
      <c r="DG11" s="335"/>
      <c r="DH11" s="335"/>
      <c r="DI11" s="335"/>
      <c r="DJ11" s="335"/>
      <c r="DK11" s="335"/>
      <c r="DL11" s="335"/>
      <c r="DM11" s="335"/>
      <c r="DN11" s="335"/>
      <c r="DO11" s="335"/>
      <c r="DP11" s="335"/>
      <c r="DQ11" s="335"/>
      <c r="DR11" s="335"/>
      <c r="DS11" s="335"/>
      <c r="DT11" s="335"/>
      <c r="DU11" s="335"/>
      <c r="DV11" s="335"/>
      <c r="DW11" s="335"/>
      <c r="DX11" s="335"/>
      <c r="DY11" s="335"/>
      <c r="DZ11" s="335"/>
      <c r="EA11" s="335"/>
      <c r="EB11" s="335"/>
      <c r="EC11" s="335"/>
      <c r="ED11" s="335"/>
      <c r="EE11" s="335"/>
      <c r="EF11" s="336"/>
    </row>
    <row r="12" spans="1:136" ht="7.15" customHeight="1">
      <c r="A12" s="316"/>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7"/>
      <c r="BP12" s="317"/>
      <c r="BQ12" s="317"/>
      <c r="BR12" s="317"/>
      <c r="BS12" s="317"/>
      <c r="BT12" s="317"/>
      <c r="BU12" s="317"/>
      <c r="BV12" s="317"/>
      <c r="BW12" s="317"/>
      <c r="BX12" s="317"/>
      <c r="BY12" s="318"/>
      <c r="CB12" s="334"/>
      <c r="CC12" s="335"/>
      <c r="CD12" s="335"/>
      <c r="CE12" s="335"/>
      <c r="CF12" s="335"/>
      <c r="CG12" s="335"/>
      <c r="CH12" s="335"/>
      <c r="CI12" s="335"/>
      <c r="CJ12" s="335"/>
      <c r="CK12" s="335"/>
      <c r="CL12" s="335"/>
      <c r="CM12" s="335"/>
      <c r="CN12" s="335"/>
      <c r="CO12" s="335"/>
      <c r="CP12" s="335"/>
      <c r="CQ12" s="335"/>
      <c r="CR12" s="335"/>
      <c r="CS12" s="335"/>
      <c r="CT12" s="335"/>
      <c r="CU12" s="335"/>
      <c r="CV12" s="335"/>
      <c r="CW12" s="335"/>
      <c r="CX12" s="335"/>
      <c r="CY12" s="335"/>
      <c r="CZ12" s="335"/>
      <c r="DA12" s="335"/>
      <c r="DB12" s="335"/>
      <c r="DC12" s="335"/>
      <c r="DD12" s="335"/>
      <c r="DE12" s="335"/>
      <c r="DF12" s="335"/>
      <c r="DG12" s="335"/>
      <c r="DH12" s="335"/>
      <c r="DI12" s="335"/>
      <c r="DJ12" s="335"/>
      <c r="DK12" s="335"/>
      <c r="DL12" s="335"/>
      <c r="DM12" s="335"/>
      <c r="DN12" s="335"/>
      <c r="DO12" s="335"/>
      <c r="DP12" s="335"/>
      <c r="DQ12" s="335"/>
      <c r="DR12" s="335"/>
      <c r="DS12" s="335"/>
      <c r="DT12" s="335"/>
      <c r="DU12" s="335"/>
      <c r="DV12" s="335"/>
      <c r="DW12" s="335"/>
      <c r="DX12" s="335"/>
      <c r="DY12" s="335"/>
      <c r="DZ12" s="335"/>
      <c r="EA12" s="335"/>
      <c r="EB12" s="335"/>
      <c r="EC12" s="335"/>
      <c r="ED12" s="335"/>
      <c r="EE12" s="335"/>
      <c r="EF12" s="336"/>
    </row>
    <row r="13" spans="1:136" ht="7.15" customHeight="1">
      <c r="A13" s="319"/>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0"/>
      <c r="BA13" s="320"/>
      <c r="BB13" s="320"/>
      <c r="BC13" s="320"/>
      <c r="BD13" s="320"/>
      <c r="BE13" s="320"/>
      <c r="BF13" s="320"/>
      <c r="BG13" s="320"/>
      <c r="BH13" s="320"/>
      <c r="BI13" s="320"/>
      <c r="BJ13" s="320"/>
      <c r="BK13" s="320"/>
      <c r="BL13" s="320"/>
      <c r="BM13" s="320"/>
      <c r="BN13" s="320"/>
      <c r="BO13" s="320"/>
      <c r="BP13" s="320"/>
      <c r="BQ13" s="320"/>
      <c r="BR13" s="320"/>
      <c r="BS13" s="320"/>
      <c r="BT13" s="320"/>
      <c r="BU13" s="320"/>
      <c r="BV13" s="320"/>
      <c r="BW13" s="320"/>
      <c r="BX13" s="320"/>
      <c r="BY13" s="321"/>
      <c r="CB13" s="334"/>
      <c r="CC13" s="335"/>
      <c r="CD13" s="335"/>
      <c r="CE13" s="335"/>
      <c r="CF13" s="335"/>
      <c r="CG13" s="335"/>
      <c r="CH13" s="335"/>
      <c r="CI13" s="335"/>
      <c r="CJ13" s="335"/>
      <c r="CK13" s="335"/>
      <c r="CL13" s="335"/>
      <c r="CM13" s="335"/>
      <c r="CN13" s="335"/>
      <c r="CO13" s="335"/>
      <c r="CP13" s="335"/>
      <c r="CQ13" s="335"/>
      <c r="CR13" s="335"/>
      <c r="CS13" s="335"/>
      <c r="CT13" s="335"/>
      <c r="CU13" s="335"/>
      <c r="CV13" s="335"/>
      <c r="CW13" s="335"/>
      <c r="CX13" s="335"/>
      <c r="CY13" s="335"/>
      <c r="CZ13" s="335"/>
      <c r="DA13" s="335"/>
      <c r="DB13" s="335"/>
      <c r="DC13" s="335"/>
      <c r="DD13" s="335"/>
      <c r="DE13" s="335"/>
      <c r="DF13" s="335"/>
      <c r="DG13" s="335"/>
      <c r="DH13" s="335"/>
      <c r="DI13" s="335"/>
      <c r="DJ13" s="335"/>
      <c r="DK13" s="335"/>
      <c r="DL13" s="335"/>
      <c r="DM13" s="335"/>
      <c r="DN13" s="335"/>
      <c r="DO13" s="335"/>
      <c r="DP13" s="335"/>
      <c r="DQ13" s="335"/>
      <c r="DR13" s="335"/>
      <c r="DS13" s="335"/>
      <c r="DT13" s="335"/>
      <c r="DU13" s="335"/>
      <c r="DV13" s="335"/>
      <c r="DW13" s="335"/>
      <c r="DX13" s="335"/>
      <c r="DY13" s="335"/>
      <c r="DZ13" s="335"/>
      <c r="EA13" s="335"/>
      <c r="EB13" s="335"/>
      <c r="EC13" s="335"/>
      <c r="ED13" s="335"/>
      <c r="EE13" s="335"/>
      <c r="EF13" s="336"/>
    </row>
    <row r="14" spans="1:136" ht="7.15" customHeight="1">
      <c r="A14" s="211" t="s">
        <v>57</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00" t="s">
        <v>7</v>
      </c>
      <c r="BG14" s="200"/>
      <c r="BH14" s="200"/>
      <c r="BI14" s="200"/>
      <c r="BJ14" s="200"/>
      <c r="BK14" s="200"/>
      <c r="BL14" s="200"/>
      <c r="BM14" s="200"/>
      <c r="BN14" s="200"/>
      <c r="BO14" s="200"/>
      <c r="BP14" s="200" t="s">
        <v>8</v>
      </c>
      <c r="BQ14" s="200"/>
      <c r="BR14" s="200"/>
      <c r="BS14" s="200"/>
      <c r="BT14" s="200"/>
      <c r="BU14" s="200"/>
      <c r="BV14" s="200"/>
      <c r="BW14" s="200"/>
      <c r="BX14" s="200"/>
      <c r="BY14" s="200"/>
      <c r="CB14" s="334"/>
      <c r="CC14" s="335"/>
      <c r="CD14" s="335"/>
      <c r="CE14" s="335"/>
      <c r="CF14" s="335"/>
      <c r="CG14" s="335"/>
      <c r="CH14" s="335"/>
      <c r="CI14" s="335"/>
      <c r="CJ14" s="335"/>
      <c r="CK14" s="335"/>
      <c r="CL14" s="335"/>
      <c r="CM14" s="335"/>
      <c r="CN14" s="335"/>
      <c r="CO14" s="335"/>
      <c r="CP14" s="335"/>
      <c r="CQ14" s="335"/>
      <c r="CR14" s="335"/>
      <c r="CS14" s="335"/>
      <c r="CT14" s="335"/>
      <c r="CU14" s="335"/>
      <c r="CV14" s="335"/>
      <c r="CW14" s="335"/>
      <c r="CX14" s="335"/>
      <c r="CY14" s="335"/>
      <c r="CZ14" s="335"/>
      <c r="DA14" s="335"/>
      <c r="DB14" s="335"/>
      <c r="DC14" s="335"/>
      <c r="DD14" s="335"/>
      <c r="DE14" s="335"/>
      <c r="DF14" s="335"/>
      <c r="DG14" s="335"/>
      <c r="DH14" s="335"/>
      <c r="DI14" s="335"/>
      <c r="DJ14" s="335"/>
      <c r="DK14" s="335"/>
      <c r="DL14" s="335"/>
      <c r="DM14" s="335"/>
      <c r="DN14" s="335"/>
      <c r="DO14" s="335"/>
      <c r="DP14" s="335"/>
      <c r="DQ14" s="335"/>
      <c r="DR14" s="335"/>
      <c r="DS14" s="335"/>
      <c r="DT14" s="335"/>
      <c r="DU14" s="335"/>
      <c r="DV14" s="335"/>
      <c r="DW14" s="335"/>
      <c r="DX14" s="335"/>
      <c r="DY14" s="335"/>
      <c r="DZ14" s="335"/>
      <c r="EA14" s="335"/>
      <c r="EB14" s="335"/>
      <c r="EC14" s="335"/>
      <c r="ED14" s="335"/>
      <c r="EE14" s="335"/>
      <c r="EF14" s="336"/>
    </row>
    <row r="15" spans="1:136" ht="7.15" customHeight="1">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00"/>
      <c r="BG15" s="200"/>
      <c r="BH15" s="200"/>
      <c r="BI15" s="200"/>
      <c r="BJ15" s="200"/>
      <c r="BK15" s="200"/>
      <c r="BL15" s="200"/>
      <c r="BM15" s="200"/>
      <c r="BN15" s="200"/>
      <c r="BO15" s="200"/>
      <c r="BP15" s="200"/>
      <c r="BQ15" s="200"/>
      <c r="BR15" s="200"/>
      <c r="BS15" s="200"/>
      <c r="BT15" s="200"/>
      <c r="BU15" s="200"/>
      <c r="BV15" s="200"/>
      <c r="BW15" s="200"/>
      <c r="BX15" s="200"/>
      <c r="BY15" s="200"/>
      <c r="CB15" s="334"/>
      <c r="CC15" s="335"/>
      <c r="CD15" s="335"/>
      <c r="CE15" s="335"/>
      <c r="CF15" s="335"/>
      <c r="CG15" s="335"/>
      <c r="CH15" s="335"/>
      <c r="CI15" s="335"/>
      <c r="CJ15" s="335"/>
      <c r="CK15" s="335"/>
      <c r="CL15" s="335"/>
      <c r="CM15" s="335"/>
      <c r="CN15" s="335"/>
      <c r="CO15" s="335"/>
      <c r="CP15" s="335"/>
      <c r="CQ15" s="335"/>
      <c r="CR15" s="335"/>
      <c r="CS15" s="335"/>
      <c r="CT15" s="335"/>
      <c r="CU15" s="335"/>
      <c r="CV15" s="335"/>
      <c r="CW15" s="335"/>
      <c r="CX15" s="335"/>
      <c r="CY15" s="335"/>
      <c r="CZ15" s="335"/>
      <c r="DA15" s="335"/>
      <c r="DB15" s="335"/>
      <c r="DC15" s="335"/>
      <c r="DD15" s="335"/>
      <c r="DE15" s="335"/>
      <c r="DF15" s="335"/>
      <c r="DG15" s="335"/>
      <c r="DH15" s="335"/>
      <c r="DI15" s="335"/>
      <c r="DJ15" s="335"/>
      <c r="DK15" s="335"/>
      <c r="DL15" s="335"/>
      <c r="DM15" s="335"/>
      <c r="DN15" s="335"/>
      <c r="DO15" s="335"/>
      <c r="DP15" s="335"/>
      <c r="DQ15" s="335"/>
      <c r="DR15" s="335"/>
      <c r="DS15" s="335"/>
      <c r="DT15" s="335"/>
      <c r="DU15" s="335"/>
      <c r="DV15" s="335"/>
      <c r="DW15" s="335"/>
      <c r="DX15" s="335"/>
      <c r="DY15" s="335"/>
      <c r="DZ15" s="335"/>
      <c r="EA15" s="335"/>
      <c r="EB15" s="335"/>
      <c r="EC15" s="335"/>
      <c r="ED15" s="335"/>
      <c r="EE15" s="335"/>
      <c r="EF15" s="336"/>
    </row>
    <row r="16" spans="1:136" ht="7.15" customHeight="1">
      <c r="A16" s="322" t="s">
        <v>58</v>
      </c>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3"/>
      <c r="BP16" s="323"/>
      <c r="BQ16" s="323"/>
      <c r="BR16" s="323"/>
      <c r="BS16" s="323"/>
      <c r="BT16" s="323"/>
      <c r="BU16" s="323"/>
      <c r="BV16" s="323"/>
      <c r="BW16" s="323"/>
      <c r="BX16" s="323"/>
      <c r="BY16" s="324"/>
      <c r="CB16" s="334"/>
      <c r="CC16" s="335"/>
      <c r="CD16" s="335"/>
      <c r="CE16" s="335"/>
      <c r="CF16" s="335"/>
      <c r="CG16" s="335"/>
      <c r="CH16" s="335"/>
      <c r="CI16" s="335"/>
      <c r="CJ16" s="335"/>
      <c r="CK16" s="335"/>
      <c r="CL16" s="335"/>
      <c r="CM16" s="335"/>
      <c r="CN16" s="335"/>
      <c r="CO16" s="335"/>
      <c r="CP16" s="335"/>
      <c r="CQ16" s="335"/>
      <c r="CR16" s="335"/>
      <c r="CS16" s="335"/>
      <c r="CT16" s="335"/>
      <c r="CU16" s="335"/>
      <c r="CV16" s="335"/>
      <c r="CW16" s="335"/>
      <c r="CX16" s="335"/>
      <c r="CY16" s="335"/>
      <c r="CZ16" s="335"/>
      <c r="DA16" s="335"/>
      <c r="DB16" s="335"/>
      <c r="DC16" s="335"/>
      <c r="DD16" s="335"/>
      <c r="DE16" s="335"/>
      <c r="DF16" s="335"/>
      <c r="DG16" s="335"/>
      <c r="DH16" s="335"/>
      <c r="DI16" s="335"/>
      <c r="DJ16" s="335"/>
      <c r="DK16" s="335"/>
      <c r="DL16" s="335"/>
      <c r="DM16" s="335"/>
      <c r="DN16" s="335"/>
      <c r="DO16" s="335"/>
      <c r="DP16" s="335"/>
      <c r="DQ16" s="335"/>
      <c r="DR16" s="335"/>
      <c r="DS16" s="335"/>
      <c r="DT16" s="335"/>
      <c r="DU16" s="335"/>
      <c r="DV16" s="335"/>
      <c r="DW16" s="335"/>
      <c r="DX16" s="335"/>
      <c r="DY16" s="335"/>
      <c r="DZ16" s="335"/>
      <c r="EA16" s="335"/>
      <c r="EB16" s="335"/>
      <c r="EC16" s="335"/>
      <c r="ED16" s="335"/>
      <c r="EE16" s="335"/>
      <c r="EF16" s="336"/>
    </row>
    <row r="17" spans="1:136" ht="7.15" customHeight="1">
      <c r="A17" s="325"/>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326"/>
      <c r="AX17" s="326"/>
      <c r="AY17" s="326"/>
      <c r="AZ17" s="326"/>
      <c r="BA17" s="326"/>
      <c r="BB17" s="326"/>
      <c r="BC17" s="326"/>
      <c r="BD17" s="326"/>
      <c r="BE17" s="326"/>
      <c r="BF17" s="326"/>
      <c r="BG17" s="326"/>
      <c r="BH17" s="326"/>
      <c r="BI17" s="326"/>
      <c r="BJ17" s="326"/>
      <c r="BK17" s="326"/>
      <c r="BL17" s="326"/>
      <c r="BM17" s="326"/>
      <c r="BN17" s="326"/>
      <c r="BO17" s="326"/>
      <c r="BP17" s="326"/>
      <c r="BQ17" s="326"/>
      <c r="BR17" s="326"/>
      <c r="BS17" s="326"/>
      <c r="BT17" s="326"/>
      <c r="BU17" s="326"/>
      <c r="BV17" s="326"/>
      <c r="BW17" s="326"/>
      <c r="BX17" s="326"/>
      <c r="BY17" s="327"/>
      <c r="CB17" s="334"/>
      <c r="CC17" s="335"/>
      <c r="CD17" s="335"/>
      <c r="CE17" s="335"/>
      <c r="CF17" s="335"/>
      <c r="CG17" s="335"/>
      <c r="CH17" s="335"/>
      <c r="CI17" s="335"/>
      <c r="CJ17" s="335"/>
      <c r="CK17" s="335"/>
      <c r="CL17" s="335"/>
      <c r="CM17" s="335"/>
      <c r="CN17" s="335"/>
      <c r="CO17" s="335"/>
      <c r="CP17" s="335"/>
      <c r="CQ17" s="335"/>
      <c r="CR17" s="335"/>
      <c r="CS17" s="335"/>
      <c r="CT17" s="335"/>
      <c r="CU17" s="335"/>
      <c r="CV17" s="335"/>
      <c r="CW17" s="335"/>
      <c r="CX17" s="335"/>
      <c r="CY17" s="335"/>
      <c r="CZ17" s="335"/>
      <c r="DA17" s="335"/>
      <c r="DB17" s="335"/>
      <c r="DC17" s="335"/>
      <c r="DD17" s="335"/>
      <c r="DE17" s="335"/>
      <c r="DF17" s="335"/>
      <c r="DG17" s="335"/>
      <c r="DH17" s="335"/>
      <c r="DI17" s="335"/>
      <c r="DJ17" s="335"/>
      <c r="DK17" s="335"/>
      <c r="DL17" s="335"/>
      <c r="DM17" s="335"/>
      <c r="DN17" s="335"/>
      <c r="DO17" s="335"/>
      <c r="DP17" s="335"/>
      <c r="DQ17" s="335"/>
      <c r="DR17" s="335"/>
      <c r="DS17" s="335"/>
      <c r="DT17" s="335"/>
      <c r="DU17" s="335"/>
      <c r="DV17" s="335"/>
      <c r="DW17" s="335"/>
      <c r="DX17" s="335"/>
      <c r="DY17" s="335"/>
      <c r="DZ17" s="335"/>
      <c r="EA17" s="335"/>
      <c r="EB17" s="335"/>
      <c r="EC17" s="335"/>
      <c r="ED17" s="335"/>
      <c r="EE17" s="335"/>
      <c r="EF17" s="336"/>
    </row>
    <row r="18" spans="1:136" ht="7.15" customHeight="1">
      <c r="A18" s="325"/>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7"/>
      <c r="CB18" s="334"/>
      <c r="CC18" s="335"/>
      <c r="CD18" s="335"/>
      <c r="CE18" s="335"/>
      <c r="CF18" s="335"/>
      <c r="CG18" s="335"/>
      <c r="CH18" s="335"/>
      <c r="CI18" s="335"/>
      <c r="CJ18" s="335"/>
      <c r="CK18" s="335"/>
      <c r="CL18" s="335"/>
      <c r="CM18" s="335"/>
      <c r="CN18" s="335"/>
      <c r="CO18" s="335"/>
      <c r="CP18" s="335"/>
      <c r="CQ18" s="335"/>
      <c r="CR18" s="335"/>
      <c r="CS18" s="335"/>
      <c r="CT18" s="335"/>
      <c r="CU18" s="335"/>
      <c r="CV18" s="335"/>
      <c r="CW18" s="335"/>
      <c r="CX18" s="335"/>
      <c r="CY18" s="335"/>
      <c r="CZ18" s="335"/>
      <c r="DA18" s="335"/>
      <c r="DB18" s="335"/>
      <c r="DC18" s="335"/>
      <c r="DD18" s="335"/>
      <c r="DE18" s="335"/>
      <c r="DF18" s="335"/>
      <c r="DG18" s="335"/>
      <c r="DH18" s="335"/>
      <c r="DI18" s="335"/>
      <c r="DJ18" s="335"/>
      <c r="DK18" s="335"/>
      <c r="DL18" s="335"/>
      <c r="DM18" s="335"/>
      <c r="DN18" s="335"/>
      <c r="DO18" s="335"/>
      <c r="DP18" s="335"/>
      <c r="DQ18" s="335"/>
      <c r="DR18" s="335"/>
      <c r="DS18" s="335"/>
      <c r="DT18" s="335"/>
      <c r="DU18" s="335"/>
      <c r="DV18" s="335"/>
      <c r="DW18" s="335"/>
      <c r="DX18" s="335"/>
      <c r="DY18" s="335"/>
      <c r="DZ18" s="335"/>
      <c r="EA18" s="335"/>
      <c r="EB18" s="335"/>
      <c r="EC18" s="335"/>
      <c r="ED18" s="335"/>
      <c r="EE18" s="335"/>
      <c r="EF18" s="336"/>
    </row>
    <row r="19" spans="1:136" ht="7.15" customHeight="1">
      <c r="A19" s="216" t="s">
        <v>264</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c r="BR19" s="217"/>
      <c r="BS19" s="217"/>
      <c r="BT19" s="217"/>
      <c r="BU19" s="217"/>
      <c r="BV19" s="217"/>
      <c r="BW19" s="217"/>
      <c r="BX19" s="217"/>
      <c r="BY19" s="218"/>
      <c r="CB19" s="334"/>
      <c r="CC19" s="335"/>
      <c r="CD19" s="335"/>
      <c r="CE19" s="335"/>
      <c r="CF19" s="335"/>
      <c r="CG19" s="335"/>
      <c r="CH19" s="335"/>
      <c r="CI19" s="335"/>
      <c r="CJ19" s="335"/>
      <c r="CK19" s="335"/>
      <c r="CL19" s="335"/>
      <c r="CM19" s="335"/>
      <c r="CN19" s="335"/>
      <c r="CO19" s="335"/>
      <c r="CP19" s="335"/>
      <c r="CQ19" s="335"/>
      <c r="CR19" s="335"/>
      <c r="CS19" s="335"/>
      <c r="CT19" s="335"/>
      <c r="CU19" s="335"/>
      <c r="CV19" s="335"/>
      <c r="CW19" s="335"/>
      <c r="CX19" s="335"/>
      <c r="CY19" s="335"/>
      <c r="CZ19" s="335"/>
      <c r="DA19" s="335"/>
      <c r="DB19" s="335"/>
      <c r="DC19" s="335"/>
      <c r="DD19" s="335"/>
      <c r="DE19" s="335"/>
      <c r="DF19" s="335"/>
      <c r="DG19" s="335"/>
      <c r="DH19" s="335"/>
      <c r="DI19" s="335"/>
      <c r="DJ19" s="335"/>
      <c r="DK19" s="335"/>
      <c r="DL19" s="335"/>
      <c r="DM19" s="335"/>
      <c r="DN19" s="335"/>
      <c r="DO19" s="335"/>
      <c r="DP19" s="335"/>
      <c r="DQ19" s="335"/>
      <c r="DR19" s="335"/>
      <c r="DS19" s="335"/>
      <c r="DT19" s="335"/>
      <c r="DU19" s="335"/>
      <c r="DV19" s="335"/>
      <c r="DW19" s="335"/>
      <c r="DX19" s="335"/>
      <c r="DY19" s="335"/>
      <c r="DZ19" s="335"/>
      <c r="EA19" s="335"/>
      <c r="EB19" s="335"/>
      <c r="EC19" s="335"/>
      <c r="ED19" s="335"/>
      <c r="EE19" s="335"/>
      <c r="EF19" s="336"/>
    </row>
    <row r="20" spans="1:136" ht="7.15" customHeight="1">
      <c r="A20" s="219"/>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1"/>
      <c r="CB20" s="337"/>
      <c r="CC20" s="338"/>
      <c r="CD20" s="338"/>
      <c r="CE20" s="338"/>
      <c r="CF20" s="338"/>
      <c r="CG20" s="338"/>
      <c r="CH20" s="338"/>
      <c r="CI20" s="338"/>
      <c r="CJ20" s="338"/>
      <c r="CK20" s="338"/>
      <c r="CL20" s="338"/>
      <c r="CM20" s="338"/>
      <c r="CN20" s="338"/>
      <c r="CO20" s="338"/>
      <c r="CP20" s="338"/>
      <c r="CQ20" s="338"/>
      <c r="CR20" s="338"/>
      <c r="CS20" s="338"/>
      <c r="CT20" s="338"/>
      <c r="CU20" s="338"/>
      <c r="CV20" s="338"/>
      <c r="CW20" s="338"/>
      <c r="CX20" s="338"/>
      <c r="CY20" s="338"/>
      <c r="CZ20" s="338"/>
      <c r="DA20" s="338"/>
      <c r="DB20" s="338"/>
      <c r="DC20" s="338"/>
      <c r="DD20" s="338"/>
      <c r="DE20" s="338"/>
      <c r="DF20" s="338"/>
      <c r="DG20" s="338"/>
      <c r="DH20" s="338"/>
      <c r="DI20" s="338"/>
      <c r="DJ20" s="338"/>
      <c r="DK20" s="338"/>
      <c r="DL20" s="338"/>
      <c r="DM20" s="338"/>
      <c r="DN20" s="338"/>
      <c r="DO20" s="338"/>
      <c r="DP20" s="338"/>
      <c r="DQ20" s="338"/>
      <c r="DR20" s="338"/>
      <c r="DS20" s="338"/>
      <c r="DT20" s="338"/>
      <c r="DU20" s="338"/>
      <c r="DV20" s="338"/>
      <c r="DW20" s="338"/>
      <c r="DX20" s="338"/>
      <c r="DY20" s="338"/>
      <c r="DZ20" s="338"/>
      <c r="EA20" s="338"/>
      <c r="EB20" s="338"/>
      <c r="EC20" s="338"/>
      <c r="ED20" s="338"/>
      <c r="EE20" s="338"/>
      <c r="EF20" s="339"/>
    </row>
    <row r="21" spans="1:136" ht="7.15" customHeight="1">
      <c r="A21" s="219"/>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1"/>
    </row>
    <row r="22" spans="1:136" ht="7.15" customHeight="1">
      <c r="A22" s="219"/>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1"/>
      <c r="CB22" s="304" t="s">
        <v>59</v>
      </c>
      <c r="CC22" s="305"/>
      <c r="CD22" s="305"/>
      <c r="CE22" s="305"/>
      <c r="CF22" s="305"/>
      <c r="CG22" s="305"/>
      <c r="CH22" s="305"/>
      <c r="CI22" s="305"/>
      <c r="CJ22" s="305"/>
      <c r="CK22" s="305"/>
      <c r="CL22" s="305"/>
      <c r="CM22" s="305"/>
      <c r="CN22" s="305"/>
      <c r="CO22" s="305"/>
      <c r="CP22" s="305"/>
      <c r="CQ22" s="305"/>
      <c r="CR22" s="305"/>
      <c r="CS22" s="305"/>
      <c r="CT22" s="305"/>
      <c r="CU22" s="305"/>
      <c r="CV22" s="305"/>
      <c r="CW22" s="305"/>
      <c r="CX22" s="305"/>
      <c r="CY22" s="305"/>
      <c r="CZ22" s="305"/>
      <c r="DA22" s="305"/>
      <c r="DB22" s="305"/>
      <c r="DC22" s="305"/>
      <c r="DD22" s="305"/>
      <c r="DE22" s="305"/>
      <c r="DF22" s="305"/>
      <c r="DG22" s="305"/>
      <c r="DH22" s="305"/>
      <c r="DI22" s="305"/>
      <c r="DJ22" s="305"/>
      <c r="DK22" s="305"/>
      <c r="DL22" s="305"/>
      <c r="DM22" s="305"/>
      <c r="DN22" s="305"/>
      <c r="DO22" s="305"/>
      <c r="DP22" s="305"/>
      <c r="DQ22" s="305"/>
      <c r="DR22" s="305"/>
      <c r="DS22" s="305"/>
      <c r="DT22" s="305"/>
      <c r="DU22" s="305"/>
      <c r="DV22" s="305"/>
      <c r="DW22" s="305"/>
      <c r="DX22" s="305"/>
      <c r="DY22" s="305"/>
      <c r="DZ22" s="305"/>
      <c r="EA22" s="305"/>
      <c r="EB22" s="305"/>
      <c r="EC22" s="305"/>
      <c r="ED22" s="305"/>
      <c r="EE22" s="305"/>
      <c r="EF22" s="306"/>
    </row>
    <row r="23" spans="1:136" ht="7.15" customHeight="1">
      <c r="A23" s="219"/>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1"/>
      <c r="CB23" s="307"/>
      <c r="CC23" s="308"/>
      <c r="CD23" s="308"/>
      <c r="CE23" s="308"/>
      <c r="CF23" s="308"/>
      <c r="CG23" s="308"/>
      <c r="CH23" s="308"/>
      <c r="CI23" s="308"/>
      <c r="CJ23" s="308"/>
      <c r="CK23" s="308"/>
      <c r="CL23" s="308"/>
      <c r="CM23" s="308"/>
      <c r="CN23" s="308"/>
      <c r="CO23" s="308"/>
      <c r="CP23" s="308"/>
      <c r="CQ23" s="308"/>
      <c r="CR23" s="308"/>
      <c r="CS23" s="308"/>
      <c r="CT23" s="308"/>
      <c r="CU23" s="308"/>
      <c r="CV23" s="308"/>
      <c r="CW23" s="308"/>
      <c r="CX23" s="308"/>
      <c r="CY23" s="308"/>
      <c r="CZ23" s="308"/>
      <c r="DA23" s="308"/>
      <c r="DB23" s="308"/>
      <c r="DC23" s="308"/>
      <c r="DD23" s="308"/>
      <c r="DE23" s="308"/>
      <c r="DF23" s="308"/>
      <c r="DG23" s="308"/>
      <c r="DH23" s="308"/>
      <c r="DI23" s="308"/>
      <c r="DJ23" s="308"/>
      <c r="DK23" s="308"/>
      <c r="DL23" s="308"/>
      <c r="DM23" s="308"/>
      <c r="DN23" s="308"/>
      <c r="DO23" s="308"/>
      <c r="DP23" s="308"/>
      <c r="DQ23" s="308"/>
      <c r="DR23" s="308"/>
      <c r="DS23" s="308"/>
      <c r="DT23" s="308"/>
      <c r="DU23" s="308"/>
      <c r="DV23" s="308"/>
      <c r="DW23" s="308"/>
      <c r="DX23" s="308"/>
      <c r="DY23" s="308"/>
      <c r="DZ23" s="308"/>
      <c r="EA23" s="308"/>
      <c r="EB23" s="308"/>
      <c r="EC23" s="308"/>
      <c r="ED23" s="308"/>
      <c r="EE23" s="308"/>
      <c r="EF23" s="309"/>
    </row>
    <row r="24" spans="1:136" ht="7.15" customHeight="1">
      <c r="A24" s="216" t="s">
        <v>230</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8"/>
      <c r="CB24" s="310"/>
      <c r="CC24" s="311"/>
      <c r="CD24" s="311"/>
      <c r="CE24" s="311"/>
      <c r="CF24" s="311"/>
      <c r="CG24" s="311"/>
      <c r="CH24" s="311"/>
      <c r="CI24" s="311"/>
      <c r="CJ24" s="311"/>
      <c r="CK24" s="311"/>
      <c r="CL24" s="311"/>
      <c r="CM24" s="311"/>
      <c r="CN24" s="311"/>
      <c r="CO24" s="311"/>
      <c r="CP24" s="311"/>
      <c r="CQ24" s="311"/>
      <c r="CR24" s="311"/>
      <c r="CS24" s="311"/>
      <c r="CT24" s="311"/>
      <c r="CU24" s="311"/>
      <c r="CV24" s="311"/>
      <c r="CW24" s="311"/>
      <c r="CX24" s="311"/>
      <c r="CY24" s="311"/>
      <c r="CZ24" s="311"/>
      <c r="DA24" s="311"/>
      <c r="DB24" s="311"/>
      <c r="DC24" s="311"/>
      <c r="DD24" s="311"/>
      <c r="DE24" s="311"/>
      <c r="DF24" s="311"/>
      <c r="DG24" s="311"/>
      <c r="DH24" s="311"/>
      <c r="DI24" s="311"/>
      <c r="DJ24" s="311"/>
      <c r="DK24" s="311"/>
      <c r="DL24" s="311"/>
      <c r="DM24" s="311"/>
      <c r="DN24" s="311"/>
      <c r="DO24" s="311"/>
      <c r="DP24" s="311"/>
      <c r="DQ24" s="311"/>
      <c r="DR24" s="311"/>
      <c r="DS24" s="311"/>
      <c r="DT24" s="311"/>
      <c r="DU24" s="311"/>
      <c r="DV24" s="311"/>
      <c r="DW24" s="311"/>
      <c r="DX24" s="311"/>
      <c r="DY24" s="311"/>
      <c r="DZ24" s="311"/>
      <c r="EA24" s="311"/>
      <c r="EB24" s="311"/>
      <c r="EC24" s="311"/>
      <c r="ED24" s="311"/>
      <c r="EE24" s="311"/>
      <c r="EF24" s="312"/>
    </row>
    <row r="25" spans="1:136" ht="7.15" customHeight="1">
      <c r="A25" s="219"/>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1"/>
      <c r="CB25" s="303"/>
      <c r="CC25" s="303"/>
      <c r="CD25" s="303"/>
      <c r="CE25" s="303"/>
      <c r="CF25" s="303"/>
      <c r="CG25" s="303"/>
      <c r="CH25" s="303"/>
      <c r="CI25" s="303"/>
      <c r="CJ25" s="303"/>
      <c r="CK25" s="303"/>
      <c r="CL25" s="303"/>
      <c r="CM25" s="303"/>
      <c r="CN25" s="303"/>
      <c r="CO25" s="303"/>
      <c r="CP25" s="303"/>
      <c r="CQ25" s="303"/>
      <c r="CR25" s="303"/>
      <c r="CS25" s="303"/>
      <c r="CT25" s="303"/>
      <c r="CU25" s="303"/>
      <c r="CV25" s="303"/>
      <c r="CW25" s="303"/>
      <c r="CX25" s="303"/>
      <c r="CY25" s="303"/>
      <c r="CZ25" s="303"/>
      <c r="DA25" s="303"/>
      <c r="DB25" s="303"/>
      <c r="DC25" s="303"/>
      <c r="DD25" s="303"/>
      <c r="DE25" s="303"/>
      <c r="DF25" s="303"/>
      <c r="DG25" s="303"/>
      <c r="DH25" s="303"/>
      <c r="DI25" s="303"/>
      <c r="DJ25" s="303"/>
      <c r="DK25" s="303"/>
      <c r="DL25" s="303"/>
      <c r="DM25" s="303"/>
      <c r="DN25" s="303"/>
      <c r="DO25" s="303"/>
      <c r="DP25" s="303"/>
      <c r="DQ25" s="303"/>
      <c r="DR25" s="303"/>
      <c r="DS25" s="303"/>
      <c r="DT25" s="303"/>
      <c r="DU25" s="303"/>
      <c r="DV25" s="303"/>
      <c r="DW25" s="303"/>
      <c r="DX25" s="303"/>
      <c r="DY25" s="303"/>
      <c r="DZ25" s="303"/>
      <c r="EA25" s="303"/>
      <c r="EB25" s="303"/>
      <c r="EC25" s="303"/>
      <c r="ED25" s="303"/>
      <c r="EE25" s="303"/>
      <c r="EF25" s="303"/>
    </row>
    <row r="26" spans="1:136" ht="7.15" customHeight="1">
      <c r="A26" s="193" t="s">
        <v>75</v>
      </c>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CB26" s="303"/>
      <c r="CC26" s="303"/>
      <c r="CD26" s="303"/>
      <c r="CE26" s="303"/>
      <c r="CF26" s="303"/>
      <c r="CG26" s="303"/>
      <c r="CH26" s="303"/>
      <c r="CI26" s="303"/>
      <c r="CJ26" s="303"/>
      <c r="CK26" s="303"/>
      <c r="CL26" s="303"/>
      <c r="CM26" s="303"/>
      <c r="CN26" s="303"/>
      <c r="CO26" s="303"/>
      <c r="CP26" s="303"/>
      <c r="CQ26" s="303"/>
      <c r="CR26" s="303"/>
      <c r="CS26" s="303"/>
      <c r="CT26" s="303"/>
      <c r="CU26" s="303"/>
      <c r="CV26" s="303"/>
      <c r="CW26" s="303"/>
      <c r="CX26" s="303"/>
      <c r="CY26" s="303"/>
      <c r="CZ26" s="303"/>
      <c r="DA26" s="303"/>
      <c r="DB26" s="303"/>
      <c r="DC26" s="303"/>
      <c r="DD26" s="303"/>
      <c r="DE26" s="303"/>
      <c r="DF26" s="303"/>
      <c r="DG26" s="303"/>
      <c r="DH26" s="303"/>
      <c r="DI26" s="303"/>
      <c r="DJ26" s="303"/>
      <c r="DK26" s="303"/>
      <c r="DL26" s="303"/>
      <c r="DM26" s="303"/>
      <c r="DN26" s="303"/>
      <c r="DO26" s="303"/>
      <c r="DP26" s="303"/>
      <c r="DQ26" s="303"/>
      <c r="DR26" s="303"/>
      <c r="DS26" s="303"/>
      <c r="DT26" s="303"/>
      <c r="DU26" s="303"/>
      <c r="DV26" s="303"/>
      <c r="DW26" s="303"/>
      <c r="DX26" s="303"/>
      <c r="DY26" s="303"/>
      <c r="DZ26" s="303"/>
      <c r="EA26" s="303"/>
      <c r="EB26" s="303"/>
      <c r="EC26" s="303"/>
      <c r="ED26" s="303"/>
      <c r="EE26" s="303"/>
      <c r="EF26" s="303"/>
    </row>
    <row r="27" spans="1:136" ht="7.15" customHeight="1">
      <c r="A27" s="193"/>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c r="CB27" s="303"/>
      <c r="CC27" s="303"/>
      <c r="CD27" s="303"/>
      <c r="CE27" s="303"/>
      <c r="CF27" s="303"/>
      <c r="CG27" s="303"/>
      <c r="CH27" s="303"/>
      <c r="CI27" s="303"/>
      <c r="CJ27" s="303"/>
      <c r="CK27" s="303"/>
      <c r="CL27" s="303"/>
      <c r="CM27" s="303"/>
      <c r="CN27" s="303"/>
      <c r="CO27" s="303"/>
      <c r="CP27" s="303"/>
      <c r="CQ27" s="303"/>
      <c r="CR27" s="303"/>
      <c r="CS27" s="303"/>
      <c r="CT27" s="303"/>
      <c r="CU27" s="303"/>
      <c r="CV27" s="303"/>
      <c r="CW27" s="303"/>
      <c r="CX27" s="303"/>
      <c r="CY27" s="303"/>
      <c r="CZ27" s="303"/>
      <c r="DA27" s="303"/>
      <c r="DB27" s="303"/>
      <c r="DC27" s="303"/>
      <c r="DD27" s="303"/>
      <c r="DE27" s="303"/>
      <c r="DF27" s="303"/>
      <c r="DG27" s="303"/>
      <c r="DH27" s="303"/>
      <c r="DI27" s="303"/>
      <c r="DJ27" s="303"/>
      <c r="DK27" s="303"/>
      <c r="DL27" s="303"/>
      <c r="DM27" s="303"/>
      <c r="DN27" s="303"/>
      <c r="DO27" s="303"/>
      <c r="DP27" s="303"/>
      <c r="DQ27" s="303"/>
      <c r="DR27" s="303"/>
      <c r="DS27" s="303"/>
      <c r="DT27" s="303"/>
      <c r="DU27" s="303"/>
      <c r="DV27" s="303"/>
      <c r="DW27" s="303"/>
      <c r="DX27" s="303"/>
      <c r="DY27" s="303"/>
      <c r="DZ27" s="303"/>
      <c r="EA27" s="303"/>
      <c r="EB27" s="303"/>
      <c r="EC27" s="303"/>
      <c r="ED27" s="303"/>
      <c r="EE27" s="303"/>
      <c r="EF27" s="303"/>
    </row>
    <row r="28" spans="1:136" ht="7.15" customHeight="1">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CB28" s="303"/>
      <c r="CC28" s="303"/>
      <c r="CD28" s="303"/>
      <c r="CE28" s="303"/>
      <c r="CF28" s="303"/>
      <c r="CG28" s="303"/>
      <c r="CH28" s="303"/>
      <c r="CI28" s="303"/>
      <c r="CJ28" s="303"/>
      <c r="CK28" s="303"/>
      <c r="CL28" s="303"/>
      <c r="CM28" s="303"/>
      <c r="CN28" s="303"/>
      <c r="CO28" s="303"/>
      <c r="CP28" s="303"/>
      <c r="CQ28" s="303"/>
      <c r="CR28" s="303"/>
      <c r="CS28" s="303"/>
      <c r="CT28" s="303"/>
      <c r="CU28" s="303"/>
      <c r="CV28" s="303"/>
      <c r="CW28" s="303"/>
      <c r="CX28" s="303"/>
      <c r="CY28" s="303"/>
      <c r="CZ28" s="303"/>
      <c r="DA28" s="303"/>
      <c r="DB28" s="303"/>
      <c r="DC28" s="303"/>
      <c r="DD28" s="303"/>
      <c r="DE28" s="303"/>
      <c r="DF28" s="303"/>
      <c r="DG28" s="303"/>
      <c r="DH28" s="303"/>
      <c r="DI28" s="303"/>
      <c r="DJ28" s="303"/>
      <c r="DK28" s="303"/>
      <c r="DL28" s="303"/>
      <c r="DM28" s="303"/>
      <c r="DN28" s="303"/>
      <c r="DO28" s="303"/>
      <c r="DP28" s="303"/>
      <c r="DQ28" s="303"/>
      <c r="DR28" s="303"/>
      <c r="DS28" s="303"/>
      <c r="DT28" s="303"/>
      <c r="DU28" s="303"/>
      <c r="DV28" s="303"/>
      <c r="DW28" s="303"/>
      <c r="DX28" s="303"/>
      <c r="DY28" s="303"/>
      <c r="DZ28" s="303"/>
      <c r="EA28" s="303"/>
      <c r="EB28" s="303"/>
      <c r="EC28" s="303"/>
      <c r="ED28" s="303"/>
      <c r="EE28" s="303"/>
      <c r="EF28" s="303"/>
    </row>
    <row r="29" spans="1:136" ht="7.15" customHeight="1">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CB29" s="303"/>
      <c r="CC29" s="303"/>
      <c r="CD29" s="303"/>
      <c r="CE29" s="303"/>
      <c r="CF29" s="303"/>
      <c r="CG29" s="303"/>
      <c r="CH29" s="303"/>
      <c r="CI29" s="303"/>
      <c r="CJ29" s="303"/>
      <c r="CK29" s="303"/>
      <c r="CL29" s="303"/>
      <c r="CM29" s="303"/>
      <c r="CN29" s="303"/>
      <c r="CO29" s="303"/>
      <c r="CP29" s="303"/>
      <c r="CQ29" s="303"/>
      <c r="CR29" s="303"/>
      <c r="CS29" s="303"/>
      <c r="CT29" s="303"/>
      <c r="CU29" s="303"/>
      <c r="CV29" s="303"/>
      <c r="CW29" s="303"/>
      <c r="CX29" s="303"/>
      <c r="CY29" s="303"/>
      <c r="CZ29" s="303"/>
      <c r="DA29" s="303"/>
      <c r="DB29" s="303"/>
      <c r="DC29" s="303"/>
      <c r="DD29" s="303"/>
      <c r="DE29" s="303"/>
      <c r="DF29" s="303"/>
      <c r="DG29" s="303"/>
      <c r="DH29" s="303"/>
      <c r="DI29" s="303"/>
      <c r="DJ29" s="303"/>
      <c r="DK29" s="303"/>
      <c r="DL29" s="303"/>
      <c r="DM29" s="303"/>
      <c r="DN29" s="303"/>
      <c r="DO29" s="303"/>
      <c r="DP29" s="303"/>
      <c r="DQ29" s="303"/>
      <c r="DR29" s="303"/>
      <c r="DS29" s="303"/>
      <c r="DT29" s="303"/>
      <c r="DU29" s="303"/>
      <c r="DV29" s="303"/>
      <c r="DW29" s="303"/>
      <c r="DX29" s="303"/>
      <c r="DY29" s="303"/>
      <c r="DZ29" s="303"/>
      <c r="EA29" s="303"/>
      <c r="EB29" s="303"/>
      <c r="EC29" s="303"/>
      <c r="ED29" s="303"/>
      <c r="EE29" s="303"/>
      <c r="EF29" s="303"/>
    </row>
    <row r="30" spans="1:136" ht="7.15" customHeight="1">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CB30" s="303"/>
      <c r="CC30" s="303"/>
      <c r="CD30" s="303"/>
      <c r="CE30" s="303"/>
      <c r="CF30" s="303"/>
      <c r="CG30" s="303"/>
      <c r="CH30" s="303"/>
      <c r="CI30" s="303"/>
      <c r="CJ30" s="303"/>
      <c r="CK30" s="303"/>
      <c r="CL30" s="303"/>
      <c r="CM30" s="303"/>
      <c r="CN30" s="303"/>
      <c r="CO30" s="303"/>
      <c r="CP30" s="303"/>
      <c r="CQ30" s="303"/>
      <c r="CR30" s="303"/>
      <c r="CS30" s="303"/>
      <c r="CT30" s="303"/>
      <c r="CU30" s="303"/>
      <c r="CV30" s="303"/>
      <c r="CW30" s="303"/>
      <c r="CX30" s="303"/>
      <c r="CY30" s="303"/>
      <c r="CZ30" s="303"/>
      <c r="DA30" s="303"/>
      <c r="DB30" s="303"/>
      <c r="DC30" s="303"/>
      <c r="DD30" s="303"/>
      <c r="DE30" s="303"/>
      <c r="DF30" s="303"/>
      <c r="DG30" s="303"/>
      <c r="DH30" s="303"/>
      <c r="DI30" s="303"/>
      <c r="DJ30" s="303"/>
      <c r="DK30" s="303"/>
      <c r="DL30" s="303"/>
      <c r="DM30" s="303"/>
      <c r="DN30" s="303"/>
      <c r="DO30" s="303"/>
      <c r="DP30" s="303"/>
      <c r="DQ30" s="303"/>
      <c r="DR30" s="303"/>
      <c r="DS30" s="303"/>
      <c r="DT30" s="303"/>
      <c r="DU30" s="303"/>
      <c r="DV30" s="303"/>
      <c r="DW30" s="303"/>
      <c r="DX30" s="303"/>
      <c r="DY30" s="303"/>
      <c r="DZ30" s="303"/>
      <c r="EA30" s="303"/>
      <c r="EB30" s="303"/>
      <c r="EC30" s="303"/>
      <c r="ED30" s="303"/>
      <c r="EE30" s="303"/>
      <c r="EF30" s="303"/>
    </row>
    <row r="31" spans="1:136" ht="7.15" customHeight="1">
      <c r="A31" s="193" t="s">
        <v>76</v>
      </c>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CB31" s="303"/>
      <c r="CC31" s="303"/>
      <c r="CD31" s="303"/>
      <c r="CE31" s="303"/>
      <c r="CF31" s="303"/>
      <c r="CG31" s="303"/>
      <c r="CH31" s="303"/>
      <c r="CI31" s="303"/>
      <c r="CJ31" s="303"/>
      <c r="CK31" s="303"/>
      <c r="CL31" s="303"/>
      <c r="CM31" s="303"/>
      <c r="CN31" s="303"/>
      <c r="CO31" s="303"/>
      <c r="CP31" s="303"/>
      <c r="CQ31" s="303"/>
      <c r="CR31" s="303"/>
      <c r="CS31" s="303"/>
      <c r="CT31" s="303"/>
      <c r="CU31" s="303"/>
      <c r="CV31" s="303"/>
      <c r="CW31" s="303"/>
      <c r="CX31" s="303"/>
      <c r="CY31" s="303"/>
      <c r="CZ31" s="303"/>
      <c r="DA31" s="303"/>
      <c r="DB31" s="303"/>
      <c r="DC31" s="303"/>
      <c r="DD31" s="303"/>
      <c r="DE31" s="303"/>
      <c r="DF31" s="303"/>
      <c r="DG31" s="303"/>
      <c r="DH31" s="303"/>
      <c r="DI31" s="303"/>
      <c r="DJ31" s="303"/>
      <c r="DK31" s="303"/>
      <c r="DL31" s="303"/>
      <c r="DM31" s="303"/>
      <c r="DN31" s="303"/>
      <c r="DO31" s="303"/>
      <c r="DP31" s="303"/>
      <c r="DQ31" s="303"/>
      <c r="DR31" s="303"/>
      <c r="DS31" s="303"/>
      <c r="DT31" s="303"/>
      <c r="DU31" s="303"/>
      <c r="DV31" s="303"/>
      <c r="DW31" s="303"/>
      <c r="DX31" s="303"/>
      <c r="DY31" s="303"/>
      <c r="DZ31" s="303"/>
      <c r="EA31" s="303"/>
      <c r="EB31" s="303"/>
      <c r="EC31" s="303"/>
      <c r="ED31" s="303"/>
      <c r="EE31" s="303"/>
      <c r="EF31" s="303"/>
    </row>
    <row r="32" spans="1:136" ht="7.15" customHeight="1">
      <c r="A32" s="193"/>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CB32" s="303"/>
      <c r="CC32" s="303"/>
      <c r="CD32" s="303"/>
      <c r="CE32" s="303"/>
      <c r="CF32" s="303"/>
      <c r="CG32" s="303"/>
      <c r="CH32" s="303"/>
      <c r="CI32" s="303"/>
      <c r="CJ32" s="303"/>
      <c r="CK32" s="303"/>
      <c r="CL32" s="303"/>
      <c r="CM32" s="303"/>
      <c r="CN32" s="303"/>
      <c r="CO32" s="303"/>
      <c r="CP32" s="303"/>
      <c r="CQ32" s="303"/>
      <c r="CR32" s="303"/>
      <c r="CS32" s="303"/>
      <c r="CT32" s="303"/>
      <c r="CU32" s="303"/>
      <c r="CV32" s="303"/>
      <c r="CW32" s="303"/>
      <c r="CX32" s="303"/>
      <c r="CY32" s="303"/>
      <c r="CZ32" s="303"/>
      <c r="DA32" s="303"/>
      <c r="DB32" s="303"/>
      <c r="DC32" s="303"/>
      <c r="DD32" s="303"/>
      <c r="DE32" s="303"/>
      <c r="DF32" s="303"/>
      <c r="DG32" s="303"/>
      <c r="DH32" s="303"/>
      <c r="DI32" s="303"/>
      <c r="DJ32" s="303"/>
      <c r="DK32" s="303"/>
      <c r="DL32" s="303"/>
      <c r="DM32" s="303"/>
      <c r="DN32" s="303"/>
      <c r="DO32" s="303"/>
      <c r="DP32" s="303"/>
      <c r="DQ32" s="303"/>
      <c r="DR32" s="303"/>
      <c r="DS32" s="303"/>
      <c r="DT32" s="303"/>
      <c r="DU32" s="303"/>
      <c r="DV32" s="303"/>
      <c r="DW32" s="303"/>
      <c r="DX32" s="303"/>
      <c r="DY32" s="303"/>
      <c r="DZ32" s="303"/>
      <c r="EA32" s="303"/>
      <c r="EB32" s="303"/>
      <c r="EC32" s="303"/>
      <c r="ED32" s="303"/>
      <c r="EE32" s="303"/>
      <c r="EF32" s="303"/>
    </row>
    <row r="33" spans="1:136" ht="7.15" customHeight="1">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c r="CB33" s="303"/>
      <c r="CC33" s="303"/>
      <c r="CD33" s="303"/>
      <c r="CE33" s="303"/>
      <c r="CF33" s="303"/>
      <c r="CG33" s="303"/>
      <c r="CH33" s="303"/>
      <c r="CI33" s="303"/>
      <c r="CJ33" s="303"/>
      <c r="CK33" s="303"/>
      <c r="CL33" s="303"/>
      <c r="CM33" s="303"/>
      <c r="CN33" s="303"/>
      <c r="CO33" s="303"/>
      <c r="CP33" s="303"/>
      <c r="CQ33" s="303"/>
      <c r="CR33" s="303"/>
      <c r="CS33" s="303"/>
      <c r="CT33" s="303"/>
      <c r="CU33" s="303"/>
      <c r="CV33" s="303"/>
      <c r="CW33" s="303"/>
      <c r="CX33" s="303"/>
      <c r="CY33" s="303"/>
      <c r="CZ33" s="303"/>
      <c r="DA33" s="303"/>
      <c r="DB33" s="303"/>
      <c r="DC33" s="303"/>
      <c r="DD33" s="303"/>
      <c r="DE33" s="303"/>
      <c r="DF33" s="303"/>
      <c r="DG33" s="303"/>
      <c r="DH33" s="303"/>
      <c r="DI33" s="303"/>
      <c r="DJ33" s="303"/>
      <c r="DK33" s="303"/>
      <c r="DL33" s="303"/>
      <c r="DM33" s="303"/>
      <c r="DN33" s="303"/>
      <c r="DO33" s="303"/>
      <c r="DP33" s="303"/>
      <c r="DQ33" s="303"/>
      <c r="DR33" s="303"/>
      <c r="DS33" s="303"/>
      <c r="DT33" s="303"/>
      <c r="DU33" s="303"/>
      <c r="DV33" s="303"/>
      <c r="DW33" s="303"/>
      <c r="DX33" s="303"/>
      <c r="DY33" s="303"/>
      <c r="DZ33" s="303"/>
      <c r="EA33" s="303"/>
      <c r="EB33" s="303"/>
      <c r="EC33" s="303"/>
      <c r="ED33" s="303"/>
      <c r="EE33" s="303"/>
      <c r="EF33" s="303"/>
    </row>
    <row r="34" spans="1:136" ht="7.15" customHeight="1">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CB34" s="303"/>
      <c r="CC34" s="303"/>
      <c r="CD34" s="303"/>
      <c r="CE34" s="303"/>
      <c r="CF34" s="303"/>
      <c r="CG34" s="303"/>
      <c r="CH34" s="303"/>
      <c r="CI34" s="303"/>
      <c r="CJ34" s="303"/>
      <c r="CK34" s="303"/>
      <c r="CL34" s="303"/>
      <c r="CM34" s="303"/>
      <c r="CN34" s="303"/>
      <c r="CO34" s="303"/>
      <c r="CP34" s="303"/>
      <c r="CQ34" s="303"/>
      <c r="CR34" s="303"/>
      <c r="CS34" s="303"/>
      <c r="CT34" s="303"/>
      <c r="CU34" s="303"/>
      <c r="CV34" s="303"/>
      <c r="CW34" s="303"/>
      <c r="CX34" s="303"/>
      <c r="CY34" s="303"/>
      <c r="CZ34" s="303"/>
      <c r="DA34" s="303"/>
      <c r="DB34" s="303"/>
      <c r="DC34" s="303"/>
      <c r="DD34" s="303"/>
      <c r="DE34" s="303"/>
      <c r="DF34" s="303"/>
      <c r="DG34" s="303"/>
      <c r="DH34" s="303"/>
      <c r="DI34" s="303"/>
      <c r="DJ34" s="303"/>
      <c r="DK34" s="303"/>
      <c r="DL34" s="303"/>
      <c r="DM34" s="303"/>
      <c r="DN34" s="303"/>
      <c r="DO34" s="303"/>
      <c r="DP34" s="303"/>
      <c r="DQ34" s="303"/>
      <c r="DR34" s="303"/>
      <c r="DS34" s="303"/>
      <c r="DT34" s="303"/>
      <c r="DU34" s="303"/>
      <c r="DV34" s="303"/>
      <c r="DW34" s="303"/>
      <c r="DX34" s="303"/>
      <c r="DY34" s="303"/>
      <c r="DZ34" s="303"/>
      <c r="EA34" s="303"/>
      <c r="EB34" s="303"/>
      <c r="EC34" s="303"/>
      <c r="ED34" s="303"/>
      <c r="EE34" s="303"/>
      <c r="EF34" s="303"/>
    </row>
    <row r="35" spans="1:136" ht="7.15" customHeight="1">
      <c r="A35" s="193"/>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3"/>
      <c r="BR35" s="193"/>
      <c r="BS35" s="193"/>
      <c r="BT35" s="193"/>
      <c r="BU35" s="193"/>
      <c r="BV35" s="193"/>
      <c r="BW35" s="193"/>
      <c r="BX35" s="193"/>
      <c r="BY35" s="193"/>
      <c r="CB35" s="303"/>
      <c r="CC35" s="303"/>
      <c r="CD35" s="303"/>
      <c r="CE35" s="303"/>
      <c r="CF35" s="303"/>
      <c r="CG35" s="303"/>
      <c r="CH35" s="303"/>
      <c r="CI35" s="303"/>
      <c r="CJ35" s="303"/>
      <c r="CK35" s="303"/>
      <c r="CL35" s="303"/>
      <c r="CM35" s="303"/>
      <c r="CN35" s="303"/>
      <c r="CO35" s="303"/>
      <c r="CP35" s="303"/>
      <c r="CQ35" s="303"/>
      <c r="CR35" s="303"/>
      <c r="CS35" s="303"/>
      <c r="CT35" s="303"/>
      <c r="CU35" s="303"/>
      <c r="CV35" s="303"/>
      <c r="CW35" s="303"/>
      <c r="CX35" s="303"/>
      <c r="CY35" s="303"/>
      <c r="CZ35" s="303"/>
      <c r="DA35" s="303"/>
      <c r="DB35" s="303"/>
      <c r="DC35" s="303"/>
      <c r="DD35" s="303"/>
      <c r="DE35" s="303"/>
      <c r="DF35" s="303"/>
      <c r="DG35" s="303"/>
      <c r="DH35" s="303"/>
      <c r="DI35" s="303"/>
      <c r="DJ35" s="303"/>
      <c r="DK35" s="303"/>
      <c r="DL35" s="303"/>
      <c r="DM35" s="303"/>
      <c r="DN35" s="303"/>
      <c r="DO35" s="303"/>
      <c r="DP35" s="303"/>
      <c r="DQ35" s="303"/>
      <c r="DR35" s="303"/>
      <c r="DS35" s="303"/>
      <c r="DT35" s="303"/>
      <c r="DU35" s="303"/>
      <c r="DV35" s="303"/>
      <c r="DW35" s="303"/>
      <c r="DX35" s="303"/>
      <c r="DY35" s="303"/>
      <c r="DZ35" s="303"/>
      <c r="EA35" s="303"/>
      <c r="EB35" s="303"/>
      <c r="EC35" s="303"/>
      <c r="ED35" s="303"/>
      <c r="EE35" s="303"/>
      <c r="EF35" s="303"/>
    </row>
    <row r="36" spans="1:136" ht="7.15" customHeight="1">
      <c r="A36" s="193" t="s">
        <v>77</v>
      </c>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CB36" s="303"/>
      <c r="CC36" s="303"/>
      <c r="CD36" s="303"/>
      <c r="CE36" s="303"/>
      <c r="CF36" s="303"/>
      <c r="CG36" s="303"/>
      <c r="CH36" s="303"/>
      <c r="CI36" s="303"/>
      <c r="CJ36" s="303"/>
      <c r="CK36" s="303"/>
      <c r="CL36" s="303"/>
      <c r="CM36" s="303"/>
      <c r="CN36" s="303"/>
      <c r="CO36" s="303"/>
      <c r="CP36" s="303"/>
      <c r="CQ36" s="303"/>
      <c r="CR36" s="303"/>
      <c r="CS36" s="303"/>
      <c r="CT36" s="303"/>
      <c r="CU36" s="303"/>
      <c r="CV36" s="303"/>
      <c r="CW36" s="303"/>
      <c r="CX36" s="303"/>
      <c r="CY36" s="303"/>
      <c r="CZ36" s="303"/>
      <c r="DA36" s="303"/>
      <c r="DB36" s="303"/>
      <c r="DC36" s="303"/>
      <c r="DD36" s="303"/>
      <c r="DE36" s="303"/>
      <c r="DF36" s="303"/>
      <c r="DG36" s="303"/>
      <c r="DH36" s="303"/>
      <c r="DI36" s="303"/>
      <c r="DJ36" s="303"/>
      <c r="DK36" s="303"/>
      <c r="DL36" s="303"/>
      <c r="DM36" s="303"/>
      <c r="DN36" s="303"/>
      <c r="DO36" s="303"/>
      <c r="DP36" s="303"/>
      <c r="DQ36" s="303"/>
      <c r="DR36" s="303"/>
      <c r="DS36" s="303"/>
      <c r="DT36" s="303"/>
      <c r="DU36" s="303"/>
      <c r="DV36" s="303"/>
      <c r="DW36" s="303"/>
      <c r="DX36" s="303"/>
      <c r="DY36" s="303"/>
      <c r="DZ36" s="303"/>
      <c r="EA36" s="303"/>
      <c r="EB36" s="303"/>
      <c r="EC36" s="303"/>
      <c r="ED36" s="303"/>
      <c r="EE36" s="303"/>
      <c r="EF36" s="303"/>
    </row>
    <row r="37" spans="1:136" ht="7.15" customHeight="1">
      <c r="A37" s="193"/>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c r="CB37" s="303"/>
      <c r="CC37" s="303"/>
      <c r="CD37" s="303"/>
      <c r="CE37" s="303"/>
      <c r="CF37" s="303"/>
      <c r="CG37" s="303"/>
      <c r="CH37" s="303"/>
      <c r="CI37" s="303"/>
      <c r="CJ37" s="303"/>
      <c r="CK37" s="303"/>
      <c r="CL37" s="303"/>
      <c r="CM37" s="303"/>
      <c r="CN37" s="303"/>
      <c r="CO37" s="303"/>
      <c r="CP37" s="303"/>
      <c r="CQ37" s="303"/>
      <c r="CR37" s="303"/>
      <c r="CS37" s="303"/>
      <c r="CT37" s="303"/>
      <c r="CU37" s="303"/>
      <c r="CV37" s="303"/>
      <c r="CW37" s="303"/>
      <c r="CX37" s="303"/>
      <c r="CY37" s="303"/>
      <c r="CZ37" s="303"/>
      <c r="DA37" s="303"/>
      <c r="DB37" s="303"/>
      <c r="DC37" s="303"/>
      <c r="DD37" s="303"/>
      <c r="DE37" s="303"/>
      <c r="DF37" s="303"/>
      <c r="DG37" s="303"/>
      <c r="DH37" s="303"/>
      <c r="DI37" s="303"/>
      <c r="DJ37" s="303"/>
      <c r="DK37" s="303"/>
      <c r="DL37" s="303"/>
      <c r="DM37" s="303"/>
      <c r="DN37" s="303"/>
      <c r="DO37" s="303"/>
      <c r="DP37" s="303"/>
      <c r="DQ37" s="303"/>
      <c r="DR37" s="303"/>
      <c r="DS37" s="303"/>
      <c r="DT37" s="303"/>
      <c r="DU37" s="303"/>
      <c r="DV37" s="303"/>
      <c r="DW37" s="303"/>
      <c r="DX37" s="303"/>
      <c r="DY37" s="303"/>
      <c r="DZ37" s="303"/>
      <c r="EA37" s="303"/>
      <c r="EB37" s="303"/>
      <c r="EC37" s="303"/>
      <c r="ED37" s="303"/>
      <c r="EE37" s="303"/>
      <c r="EF37" s="303"/>
    </row>
    <row r="38" spans="1:136" ht="7.15" customHeight="1">
      <c r="A38" s="193"/>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3"/>
      <c r="BR38" s="193"/>
      <c r="BS38" s="193"/>
      <c r="BT38" s="193"/>
      <c r="BU38" s="193"/>
      <c r="BV38" s="193"/>
      <c r="BW38" s="193"/>
      <c r="BX38" s="193"/>
      <c r="BY38" s="193"/>
      <c r="CB38" s="303"/>
      <c r="CC38" s="303"/>
      <c r="CD38" s="303"/>
      <c r="CE38" s="303"/>
      <c r="CF38" s="303"/>
      <c r="CG38" s="303"/>
      <c r="CH38" s="303"/>
      <c r="CI38" s="303"/>
      <c r="CJ38" s="303"/>
      <c r="CK38" s="303"/>
      <c r="CL38" s="303"/>
      <c r="CM38" s="303"/>
      <c r="CN38" s="303"/>
      <c r="CO38" s="303"/>
      <c r="CP38" s="303"/>
      <c r="CQ38" s="303"/>
      <c r="CR38" s="303"/>
      <c r="CS38" s="303"/>
      <c r="CT38" s="303"/>
      <c r="CU38" s="303"/>
      <c r="CV38" s="303"/>
      <c r="CW38" s="303"/>
      <c r="CX38" s="303"/>
      <c r="CY38" s="303"/>
      <c r="CZ38" s="303"/>
      <c r="DA38" s="303"/>
      <c r="DB38" s="303"/>
      <c r="DC38" s="303"/>
      <c r="DD38" s="303"/>
      <c r="DE38" s="303"/>
      <c r="DF38" s="303"/>
      <c r="DG38" s="303"/>
      <c r="DH38" s="303"/>
      <c r="DI38" s="303"/>
      <c r="DJ38" s="303"/>
      <c r="DK38" s="303"/>
      <c r="DL38" s="303"/>
      <c r="DM38" s="303"/>
      <c r="DN38" s="303"/>
      <c r="DO38" s="303"/>
      <c r="DP38" s="303"/>
      <c r="DQ38" s="303"/>
      <c r="DR38" s="303"/>
      <c r="DS38" s="303"/>
      <c r="DT38" s="303"/>
      <c r="DU38" s="303"/>
      <c r="DV38" s="303"/>
      <c r="DW38" s="303"/>
      <c r="DX38" s="303"/>
      <c r="DY38" s="303"/>
      <c r="DZ38" s="303"/>
      <c r="EA38" s="303"/>
      <c r="EB38" s="303"/>
      <c r="EC38" s="303"/>
      <c r="ED38" s="303"/>
      <c r="EE38" s="303"/>
      <c r="EF38" s="303"/>
    </row>
    <row r="39" spans="1:136" ht="7.15" customHeight="1">
      <c r="A39" s="193"/>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93"/>
      <c r="CB39" s="303"/>
      <c r="CC39" s="303"/>
      <c r="CD39" s="303"/>
      <c r="CE39" s="303"/>
      <c r="CF39" s="303"/>
      <c r="CG39" s="303"/>
      <c r="CH39" s="303"/>
      <c r="CI39" s="303"/>
      <c r="CJ39" s="303"/>
      <c r="CK39" s="303"/>
      <c r="CL39" s="303"/>
      <c r="CM39" s="303"/>
      <c r="CN39" s="303"/>
      <c r="CO39" s="303"/>
      <c r="CP39" s="303"/>
      <c r="CQ39" s="303"/>
      <c r="CR39" s="303"/>
      <c r="CS39" s="303"/>
      <c r="CT39" s="303"/>
      <c r="CU39" s="303"/>
      <c r="CV39" s="303"/>
      <c r="CW39" s="303"/>
      <c r="CX39" s="303"/>
      <c r="CY39" s="303"/>
      <c r="CZ39" s="303"/>
      <c r="DA39" s="303"/>
      <c r="DB39" s="303"/>
      <c r="DC39" s="303"/>
      <c r="DD39" s="303"/>
      <c r="DE39" s="303"/>
      <c r="DF39" s="303"/>
      <c r="DG39" s="303"/>
      <c r="DH39" s="303"/>
      <c r="DI39" s="303"/>
      <c r="DJ39" s="303"/>
      <c r="DK39" s="303"/>
      <c r="DL39" s="303"/>
      <c r="DM39" s="303"/>
      <c r="DN39" s="303"/>
      <c r="DO39" s="303"/>
      <c r="DP39" s="303"/>
      <c r="DQ39" s="303"/>
      <c r="DR39" s="303"/>
      <c r="DS39" s="303"/>
      <c r="DT39" s="303"/>
      <c r="DU39" s="303"/>
      <c r="DV39" s="303"/>
      <c r="DW39" s="303"/>
      <c r="DX39" s="303"/>
      <c r="DY39" s="303"/>
      <c r="DZ39" s="303"/>
      <c r="EA39" s="303"/>
      <c r="EB39" s="303"/>
      <c r="EC39" s="303"/>
      <c r="ED39" s="303"/>
      <c r="EE39" s="303"/>
      <c r="EF39" s="303"/>
    </row>
    <row r="40" spans="1:136" ht="7.15" customHeight="1">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3"/>
      <c r="BR40" s="193"/>
      <c r="BS40" s="193"/>
      <c r="BT40" s="193"/>
      <c r="BU40" s="193"/>
      <c r="BV40" s="193"/>
      <c r="BW40" s="193"/>
      <c r="BX40" s="193"/>
      <c r="BY40" s="193"/>
      <c r="CB40" s="303"/>
      <c r="CC40" s="303"/>
      <c r="CD40" s="303"/>
      <c r="CE40" s="303"/>
      <c r="CF40" s="303"/>
      <c r="CG40" s="303"/>
      <c r="CH40" s="303"/>
      <c r="CI40" s="303"/>
      <c r="CJ40" s="303"/>
      <c r="CK40" s="303"/>
      <c r="CL40" s="303"/>
      <c r="CM40" s="303"/>
      <c r="CN40" s="303"/>
      <c r="CO40" s="303"/>
      <c r="CP40" s="303"/>
      <c r="CQ40" s="303"/>
      <c r="CR40" s="303"/>
      <c r="CS40" s="303"/>
      <c r="CT40" s="303"/>
      <c r="CU40" s="303"/>
      <c r="CV40" s="303"/>
      <c r="CW40" s="303"/>
      <c r="CX40" s="303"/>
      <c r="CY40" s="303"/>
      <c r="CZ40" s="303"/>
      <c r="DA40" s="303"/>
      <c r="DB40" s="303"/>
      <c r="DC40" s="303"/>
      <c r="DD40" s="303"/>
      <c r="DE40" s="303"/>
      <c r="DF40" s="303"/>
      <c r="DG40" s="303"/>
      <c r="DH40" s="303"/>
      <c r="DI40" s="303"/>
      <c r="DJ40" s="303"/>
      <c r="DK40" s="303"/>
      <c r="DL40" s="303"/>
      <c r="DM40" s="303"/>
      <c r="DN40" s="303"/>
      <c r="DO40" s="303"/>
      <c r="DP40" s="303"/>
      <c r="DQ40" s="303"/>
      <c r="DR40" s="303"/>
      <c r="DS40" s="303"/>
      <c r="DT40" s="303"/>
      <c r="DU40" s="303"/>
      <c r="DV40" s="303"/>
      <c r="DW40" s="303"/>
      <c r="DX40" s="303"/>
      <c r="DY40" s="303"/>
      <c r="DZ40" s="303"/>
      <c r="EA40" s="303"/>
      <c r="EB40" s="303"/>
      <c r="EC40" s="303"/>
      <c r="ED40" s="303"/>
      <c r="EE40" s="303"/>
      <c r="EF40" s="303"/>
    </row>
    <row r="41" spans="1:136" ht="7.15" customHeight="1">
      <c r="A41" s="200" t="s">
        <v>232</v>
      </c>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0"/>
      <c r="BR41" s="200"/>
      <c r="BS41" s="200"/>
      <c r="BT41" s="200"/>
      <c r="BU41" s="200"/>
      <c r="BV41" s="200"/>
      <c r="BW41" s="200"/>
      <c r="BX41" s="200"/>
      <c r="BY41" s="200"/>
      <c r="CB41" s="303"/>
      <c r="CC41" s="303"/>
      <c r="CD41" s="303"/>
      <c r="CE41" s="303"/>
      <c r="CF41" s="303"/>
      <c r="CG41" s="303"/>
      <c r="CH41" s="303"/>
      <c r="CI41" s="303"/>
      <c r="CJ41" s="303"/>
      <c r="CK41" s="303"/>
      <c r="CL41" s="303"/>
      <c r="CM41" s="303"/>
      <c r="CN41" s="303"/>
      <c r="CO41" s="303"/>
      <c r="CP41" s="303"/>
      <c r="CQ41" s="303"/>
      <c r="CR41" s="303"/>
      <c r="CS41" s="303"/>
      <c r="CT41" s="303"/>
      <c r="CU41" s="303"/>
      <c r="CV41" s="303"/>
      <c r="CW41" s="303"/>
      <c r="CX41" s="303"/>
      <c r="CY41" s="303"/>
      <c r="CZ41" s="303"/>
      <c r="DA41" s="303"/>
      <c r="DB41" s="303"/>
      <c r="DC41" s="303"/>
      <c r="DD41" s="303"/>
      <c r="DE41" s="303"/>
      <c r="DF41" s="303"/>
      <c r="DG41" s="303"/>
      <c r="DH41" s="303"/>
      <c r="DI41" s="303"/>
      <c r="DJ41" s="303"/>
      <c r="DK41" s="303"/>
      <c r="DL41" s="303"/>
      <c r="DM41" s="303"/>
      <c r="DN41" s="303"/>
      <c r="DO41" s="303"/>
      <c r="DP41" s="303"/>
      <c r="DQ41" s="303"/>
      <c r="DR41" s="303"/>
      <c r="DS41" s="303"/>
      <c r="DT41" s="303"/>
      <c r="DU41" s="303"/>
      <c r="DV41" s="303"/>
      <c r="DW41" s="303"/>
      <c r="DX41" s="303"/>
      <c r="DY41" s="303"/>
      <c r="DZ41" s="303"/>
      <c r="EA41" s="303"/>
      <c r="EB41" s="303"/>
      <c r="EC41" s="303"/>
      <c r="ED41" s="303"/>
      <c r="EE41" s="303"/>
      <c r="EF41" s="303"/>
    </row>
    <row r="42" spans="1:136" ht="7.15" customHeight="1">
      <c r="A42" s="200"/>
      <c r="B42" s="200"/>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0"/>
      <c r="BV42" s="200"/>
      <c r="BW42" s="200"/>
      <c r="BX42" s="200"/>
      <c r="BY42" s="200"/>
      <c r="CB42" s="303"/>
      <c r="CC42" s="303"/>
      <c r="CD42" s="303"/>
      <c r="CE42" s="303"/>
      <c r="CF42" s="303"/>
      <c r="CG42" s="303"/>
      <c r="CH42" s="303"/>
      <c r="CI42" s="303"/>
      <c r="CJ42" s="303"/>
      <c r="CK42" s="303"/>
      <c r="CL42" s="303"/>
      <c r="CM42" s="303"/>
      <c r="CN42" s="303"/>
      <c r="CO42" s="303"/>
      <c r="CP42" s="303"/>
      <c r="CQ42" s="303"/>
      <c r="CR42" s="303"/>
      <c r="CS42" s="303"/>
      <c r="CT42" s="303"/>
      <c r="CU42" s="303"/>
      <c r="CV42" s="303"/>
      <c r="CW42" s="303"/>
      <c r="CX42" s="303"/>
      <c r="CY42" s="303"/>
      <c r="CZ42" s="303"/>
      <c r="DA42" s="303"/>
      <c r="DB42" s="303"/>
      <c r="DC42" s="303"/>
      <c r="DD42" s="303"/>
      <c r="DE42" s="303"/>
      <c r="DF42" s="303"/>
      <c r="DG42" s="303"/>
      <c r="DH42" s="303"/>
      <c r="DI42" s="303"/>
      <c r="DJ42" s="303"/>
      <c r="DK42" s="303"/>
      <c r="DL42" s="303"/>
      <c r="DM42" s="303"/>
      <c r="DN42" s="303"/>
      <c r="DO42" s="303"/>
      <c r="DP42" s="303"/>
      <c r="DQ42" s="303"/>
      <c r="DR42" s="303"/>
      <c r="DS42" s="303"/>
      <c r="DT42" s="303"/>
      <c r="DU42" s="303"/>
      <c r="DV42" s="303"/>
      <c r="DW42" s="303"/>
      <c r="DX42" s="303"/>
      <c r="DY42" s="303"/>
      <c r="DZ42" s="303"/>
      <c r="EA42" s="303"/>
      <c r="EB42" s="303"/>
      <c r="EC42" s="303"/>
      <c r="ED42" s="303"/>
      <c r="EE42" s="303"/>
      <c r="EF42" s="303"/>
    </row>
    <row r="43" spans="1:136" ht="7.15" customHeight="1">
      <c r="A43" s="200"/>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0"/>
      <c r="BR43" s="200"/>
      <c r="BS43" s="200"/>
      <c r="BT43" s="200"/>
      <c r="BU43" s="200"/>
      <c r="BV43" s="200"/>
      <c r="BW43" s="200"/>
      <c r="BX43" s="200"/>
      <c r="BY43" s="200"/>
      <c r="CB43" s="303"/>
      <c r="CC43" s="303"/>
      <c r="CD43" s="303"/>
      <c r="CE43" s="303"/>
      <c r="CF43" s="303"/>
      <c r="CG43" s="303"/>
      <c r="CH43" s="303"/>
      <c r="CI43" s="303"/>
      <c r="CJ43" s="303"/>
      <c r="CK43" s="303"/>
      <c r="CL43" s="303"/>
      <c r="CM43" s="303"/>
      <c r="CN43" s="303"/>
      <c r="CO43" s="303"/>
      <c r="CP43" s="303"/>
      <c r="CQ43" s="303"/>
      <c r="CR43" s="303"/>
      <c r="CS43" s="303"/>
      <c r="CT43" s="303"/>
      <c r="CU43" s="303"/>
      <c r="CV43" s="303"/>
      <c r="CW43" s="303"/>
      <c r="CX43" s="303"/>
      <c r="CY43" s="303"/>
      <c r="CZ43" s="303"/>
      <c r="DA43" s="303"/>
      <c r="DB43" s="303"/>
      <c r="DC43" s="303"/>
      <c r="DD43" s="303"/>
      <c r="DE43" s="303"/>
      <c r="DF43" s="303"/>
      <c r="DG43" s="303"/>
      <c r="DH43" s="303"/>
      <c r="DI43" s="303"/>
      <c r="DJ43" s="303"/>
      <c r="DK43" s="303"/>
      <c r="DL43" s="303"/>
      <c r="DM43" s="303"/>
      <c r="DN43" s="303"/>
      <c r="DO43" s="303"/>
      <c r="DP43" s="303"/>
      <c r="DQ43" s="303"/>
      <c r="DR43" s="303"/>
      <c r="DS43" s="303"/>
      <c r="DT43" s="303"/>
      <c r="DU43" s="303"/>
      <c r="DV43" s="303"/>
      <c r="DW43" s="303"/>
      <c r="DX43" s="303"/>
      <c r="DY43" s="303"/>
      <c r="DZ43" s="303"/>
      <c r="EA43" s="303"/>
      <c r="EB43" s="303"/>
      <c r="EC43" s="303"/>
      <c r="ED43" s="303"/>
      <c r="EE43" s="303"/>
      <c r="EF43" s="303"/>
    </row>
    <row r="44" spans="1:136" ht="7.15" customHeight="1">
      <c r="A44" s="165" t="s">
        <v>60</v>
      </c>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330"/>
      <c r="BF44" s="329" t="s">
        <v>7</v>
      </c>
      <c r="BG44" s="329"/>
      <c r="BH44" s="329"/>
      <c r="BI44" s="329"/>
      <c r="BJ44" s="329"/>
      <c r="BK44" s="329"/>
      <c r="BL44" s="329"/>
      <c r="BM44" s="329"/>
      <c r="BN44" s="329"/>
      <c r="BO44" s="329"/>
      <c r="BP44" s="329" t="s">
        <v>8</v>
      </c>
      <c r="BQ44" s="329"/>
      <c r="BR44" s="329"/>
      <c r="BS44" s="329"/>
      <c r="BT44" s="329"/>
      <c r="BU44" s="329"/>
      <c r="BV44" s="329"/>
      <c r="BW44" s="329"/>
      <c r="BX44" s="329"/>
      <c r="BY44" s="329"/>
      <c r="CB44" s="303"/>
      <c r="CC44" s="303"/>
      <c r="CD44" s="303"/>
      <c r="CE44" s="303"/>
      <c r="CF44" s="303"/>
      <c r="CG44" s="303"/>
      <c r="CH44" s="303"/>
      <c r="CI44" s="303"/>
      <c r="CJ44" s="303"/>
      <c r="CK44" s="303"/>
      <c r="CL44" s="303"/>
      <c r="CM44" s="303"/>
      <c r="CN44" s="303"/>
      <c r="CO44" s="303"/>
      <c r="CP44" s="303"/>
      <c r="CQ44" s="303"/>
      <c r="CR44" s="303"/>
      <c r="CS44" s="303"/>
      <c r="CT44" s="303"/>
      <c r="CU44" s="303"/>
      <c r="CV44" s="303"/>
      <c r="CW44" s="303"/>
      <c r="CX44" s="303"/>
      <c r="CY44" s="303"/>
      <c r="CZ44" s="303"/>
      <c r="DA44" s="303"/>
      <c r="DB44" s="303"/>
      <c r="DC44" s="303"/>
      <c r="DD44" s="303"/>
      <c r="DE44" s="303"/>
      <c r="DF44" s="303"/>
      <c r="DG44" s="303"/>
      <c r="DH44" s="303"/>
      <c r="DI44" s="303"/>
      <c r="DJ44" s="303"/>
      <c r="DK44" s="303"/>
      <c r="DL44" s="303"/>
      <c r="DM44" s="303"/>
      <c r="DN44" s="303"/>
      <c r="DO44" s="303"/>
      <c r="DP44" s="303"/>
      <c r="DQ44" s="303"/>
      <c r="DR44" s="303"/>
      <c r="DS44" s="303"/>
      <c r="DT44" s="303"/>
      <c r="DU44" s="303"/>
      <c r="DV44" s="303"/>
      <c r="DW44" s="303"/>
      <c r="DX44" s="303"/>
      <c r="DY44" s="303"/>
      <c r="DZ44" s="303"/>
      <c r="EA44" s="303"/>
      <c r="EB44" s="303"/>
      <c r="EC44" s="303"/>
      <c r="ED44" s="303"/>
      <c r="EE44" s="303"/>
      <c r="EF44" s="303"/>
    </row>
    <row r="45" spans="1:136" ht="7.15" customHeight="1">
      <c r="A45" s="167"/>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331"/>
      <c r="BF45" s="329"/>
      <c r="BG45" s="329"/>
      <c r="BH45" s="329"/>
      <c r="BI45" s="329"/>
      <c r="BJ45" s="329"/>
      <c r="BK45" s="329"/>
      <c r="BL45" s="329"/>
      <c r="BM45" s="329"/>
      <c r="BN45" s="329"/>
      <c r="BO45" s="329"/>
      <c r="BP45" s="329"/>
      <c r="BQ45" s="329"/>
      <c r="BR45" s="329"/>
      <c r="BS45" s="329"/>
      <c r="BT45" s="329"/>
      <c r="BU45" s="329"/>
      <c r="BV45" s="329"/>
      <c r="BW45" s="329"/>
      <c r="BX45" s="329"/>
      <c r="BY45" s="329"/>
      <c r="CB45" s="303"/>
      <c r="CC45" s="303"/>
      <c r="CD45" s="303"/>
      <c r="CE45" s="303"/>
      <c r="CF45" s="303"/>
      <c r="CG45" s="303"/>
      <c r="CH45" s="303"/>
      <c r="CI45" s="303"/>
      <c r="CJ45" s="303"/>
      <c r="CK45" s="303"/>
      <c r="CL45" s="303"/>
      <c r="CM45" s="303"/>
      <c r="CN45" s="303"/>
      <c r="CO45" s="303"/>
      <c r="CP45" s="303"/>
      <c r="CQ45" s="303"/>
      <c r="CR45" s="303"/>
      <c r="CS45" s="303"/>
      <c r="CT45" s="303"/>
      <c r="CU45" s="303"/>
      <c r="CV45" s="303"/>
      <c r="CW45" s="303"/>
      <c r="CX45" s="303"/>
      <c r="CY45" s="303"/>
      <c r="CZ45" s="303"/>
      <c r="DA45" s="303"/>
      <c r="DB45" s="303"/>
      <c r="DC45" s="303"/>
      <c r="DD45" s="303"/>
      <c r="DE45" s="303"/>
      <c r="DF45" s="303"/>
      <c r="DG45" s="303"/>
      <c r="DH45" s="303"/>
      <c r="DI45" s="303"/>
      <c r="DJ45" s="303"/>
      <c r="DK45" s="303"/>
      <c r="DL45" s="303"/>
      <c r="DM45" s="303"/>
      <c r="DN45" s="303"/>
      <c r="DO45" s="303"/>
      <c r="DP45" s="303"/>
      <c r="DQ45" s="303"/>
      <c r="DR45" s="303"/>
      <c r="DS45" s="303"/>
      <c r="DT45" s="303"/>
      <c r="DU45" s="303"/>
      <c r="DV45" s="303"/>
      <c r="DW45" s="303"/>
      <c r="DX45" s="303"/>
      <c r="DY45" s="303"/>
      <c r="DZ45" s="303"/>
      <c r="EA45" s="303"/>
      <c r="EB45" s="303"/>
      <c r="EC45" s="303"/>
      <c r="ED45" s="303"/>
      <c r="EE45" s="303"/>
      <c r="EF45" s="303"/>
    </row>
    <row r="46" spans="1:136" ht="7.15" customHeight="1">
      <c r="A46" s="247" t="s">
        <v>61</v>
      </c>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CB46" s="303"/>
      <c r="CC46" s="303"/>
      <c r="CD46" s="303"/>
      <c r="CE46" s="303"/>
      <c r="CF46" s="303"/>
      <c r="CG46" s="303"/>
      <c r="CH46" s="303"/>
      <c r="CI46" s="303"/>
      <c r="CJ46" s="303"/>
      <c r="CK46" s="303"/>
      <c r="CL46" s="303"/>
      <c r="CM46" s="303"/>
      <c r="CN46" s="303"/>
      <c r="CO46" s="303"/>
      <c r="CP46" s="303"/>
      <c r="CQ46" s="303"/>
      <c r="CR46" s="303"/>
      <c r="CS46" s="303"/>
      <c r="CT46" s="303"/>
      <c r="CU46" s="303"/>
      <c r="CV46" s="303"/>
      <c r="CW46" s="303"/>
      <c r="CX46" s="303"/>
      <c r="CY46" s="303"/>
      <c r="CZ46" s="303"/>
      <c r="DA46" s="303"/>
      <c r="DB46" s="303"/>
      <c r="DC46" s="303"/>
      <c r="DD46" s="303"/>
      <c r="DE46" s="303"/>
      <c r="DF46" s="303"/>
      <c r="DG46" s="303"/>
      <c r="DH46" s="303"/>
      <c r="DI46" s="303"/>
      <c r="DJ46" s="303"/>
      <c r="DK46" s="303"/>
      <c r="DL46" s="303"/>
      <c r="DM46" s="303"/>
      <c r="DN46" s="303"/>
      <c r="DO46" s="303"/>
      <c r="DP46" s="303"/>
      <c r="DQ46" s="303"/>
      <c r="DR46" s="303"/>
      <c r="DS46" s="303"/>
      <c r="DT46" s="303"/>
      <c r="DU46" s="303"/>
      <c r="DV46" s="303"/>
      <c r="DW46" s="303"/>
      <c r="DX46" s="303"/>
      <c r="DY46" s="303"/>
      <c r="DZ46" s="303"/>
      <c r="EA46" s="303"/>
      <c r="EB46" s="303"/>
      <c r="EC46" s="303"/>
      <c r="ED46" s="303"/>
      <c r="EE46" s="303"/>
      <c r="EF46" s="303"/>
    </row>
    <row r="47" spans="1:136" ht="7.15" customHeight="1">
      <c r="A47" s="247"/>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CB47" s="303"/>
      <c r="CC47" s="303"/>
      <c r="CD47" s="303"/>
      <c r="CE47" s="303"/>
      <c r="CF47" s="303"/>
      <c r="CG47" s="303"/>
      <c r="CH47" s="303"/>
      <c r="CI47" s="303"/>
      <c r="CJ47" s="303"/>
      <c r="CK47" s="303"/>
      <c r="CL47" s="303"/>
      <c r="CM47" s="303"/>
      <c r="CN47" s="303"/>
      <c r="CO47" s="303"/>
      <c r="CP47" s="303"/>
      <c r="CQ47" s="303"/>
      <c r="CR47" s="303"/>
      <c r="CS47" s="303"/>
      <c r="CT47" s="303"/>
      <c r="CU47" s="303"/>
      <c r="CV47" s="303"/>
      <c r="CW47" s="303"/>
      <c r="CX47" s="303"/>
      <c r="CY47" s="303"/>
      <c r="CZ47" s="303"/>
      <c r="DA47" s="303"/>
      <c r="DB47" s="303"/>
      <c r="DC47" s="303"/>
      <c r="DD47" s="303"/>
      <c r="DE47" s="303"/>
      <c r="DF47" s="303"/>
      <c r="DG47" s="303"/>
      <c r="DH47" s="303"/>
      <c r="DI47" s="303"/>
      <c r="DJ47" s="303"/>
      <c r="DK47" s="303"/>
      <c r="DL47" s="303"/>
      <c r="DM47" s="303"/>
      <c r="DN47" s="303"/>
      <c r="DO47" s="303"/>
      <c r="DP47" s="303"/>
      <c r="DQ47" s="303"/>
      <c r="DR47" s="303"/>
      <c r="DS47" s="303"/>
      <c r="DT47" s="303"/>
      <c r="DU47" s="303"/>
      <c r="DV47" s="303"/>
      <c r="DW47" s="303"/>
      <c r="DX47" s="303"/>
      <c r="DY47" s="303"/>
      <c r="DZ47" s="303"/>
      <c r="EA47" s="303"/>
      <c r="EB47" s="303"/>
      <c r="EC47" s="303"/>
      <c r="ED47" s="303"/>
      <c r="EE47" s="303"/>
      <c r="EF47" s="303"/>
    </row>
    <row r="48" spans="1:136" ht="7.15" customHeight="1">
      <c r="A48" s="247"/>
      <c r="B48" s="24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CB48" s="303"/>
      <c r="CC48" s="303"/>
      <c r="CD48" s="303"/>
      <c r="CE48" s="303"/>
      <c r="CF48" s="303"/>
      <c r="CG48" s="303"/>
      <c r="CH48" s="303"/>
      <c r="CI48" s="303"/>
      <c r="CJ48" s="303"/>
      <c r="CK48" s="303"/>
      <c r="CL48" s="303"/>
      <c r="CM48" s="303"/>
      <c r="CN48" s="303"/>
      <c r="CO48" s="303"/>
      <c r="CP48" s="303"/>
      <c r="CQ48" s="303"/>
      <c r="CR48" s="303"/>
      <c r="CS48" s="303"/>
      <c r="CT48" s="303"/>
      <c r="CU48" s="303"/>
      <c r="CV48" s="303"/>
      <c r="CW48" s="303"/>
      <c r="CX48" s="303"/>
      <c r="CY48" s="303"/>
      <c r="CZ48" s="303"/>
      <c r="DA48" s="303"/>
      <c r="DB48" s="303"/>
      <c r="DC48" s="303"/>
      <c r="DD48" s="303"/>
      <c r="DE48" s="303"/>
      <c r="DF48" s="303"/>
      <c r="DG48" s="303"/>
      <c r="DH48" s="303"/>
      <c r="DI48" s="303"/>
      <c r="DJ48" s="303"/>
      <c r="DK48" s="303"/>
      <c r="DL48" s="303"/>
      <c r="DM48" s="303"/>
      <c r="DN48" s="303"/>
      <c r="DO48" s="303"/>
      <c r="DP48" s="303"/>
      <c r="DQ48" s="303"/>
      <c r="DR48" s="303"/>
      <c r="DS48" s="303"/>
      <c r="DT48" s="303"/>
      <c r="DU48" s="303"/>
      <c r="DV48" s="303"/>
      <c r="DW48" s="303"/>
      <c r="DX48" s="303"/>
      <c r="DY48" s="303"/>
      <c r="DZ48" s="303"/>
      <c r="EA48" s="303"/>
      <c r="EB48" s="303"/>
      <c r="EC48" s="303"/>
      <c r="ED48" s="303"/>
      <c r="EE48" s="303"/>
      <c r="EF48" s="303"/>
    </row>
    <row r="49" spans="1:136" ht="7.15" customHeight="1">
      <c r="A49" s="247"/>
      <c r="B49" s="247"/>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CB49" s="304" t="s">
        <v>62</v>
      </c>
      <c r="CC49" s="305"/>
      <c r="CD49" s="305"/>
      <c r="CE49" s="305"/>
      <c r="CF49" s="305"/>
      <c r="CG49" s="305"/>
      <c r="CH49" s="305"/>
      <c r="CI49" s="305"/>
      <c r="CJ49" s="305"/>
      <c r="CK49" s="305"/>
      <c r="CL49" s="305"/>
      <c r="CM49" s="305"/>
      <c r="CN49" s="305"/>
      <c r="CO49" s="305"/>
      <c r="CP49" s="305"/>
      <c r="CQ49" s="305"/>
      <c r="CR49" s="305"/>
      <c r="CS49" s="305"/>
      <c r="CT49" s="305"/>
      <c r="CU49" s="305"/>
      <c r="CV49" s="305"/>
      <c r="CW49" s="305"/>
      <c r="CX49" s="305"/>
      <c r="CY49" s="305"/>
      <c r="CZ49" s="305"/>
      <c r="DA49" s="305"/>
      <c r="DB49" s="305"/>
      <c r="DC49" s="305"/>
      <c r="DD49" s="305"/>
      <c r="DE49" s="305"/>
      <c r="DF49" s="305"/>
      <c r="DG49" s="305"/>
      <c r="DH49" s="305"/>
      <c r="DI49" s="305"/>
      <c r="DJ49" s="305"/>
      <c r="DK49" s="305"/>
      <c r="DL49" s="305"/>
      <c r="DM49" s="305"/>
      <c r="DN49" s="305"/>
      <c r="DO49" s="305"/>
      <c r="DP49" s="305"/>
      <c r="DQ49" s="305"/>
      <c r="DR49" s="305"/>
      <c r="DS49" s="305"/>
      <c r="DT49" s="305"/>
      <c r="DU49" s="305"/>
      <c r="DV49" s="305"/>
      <c r="DW49" s="305"/>
      <c r="DX49" s="305"/>
      <c r="DY49" s="305"/>
      <c r="DZ49" s="305"/>
      <c r="EA49" s="305"/>
      <c r="EB49" s="305"/>
      <c r="EC49" s="305"/>
      <c r="ED49" s="305"/>
      <c r="EE49" s="305"/>
      <c r="EF49" s="306"/>
    </row>
    <row r="50" spans="1:136" ht="7.15" customHeight="1">
      <c r="A50" s="216" t="s">
        <v>63</v>
      </c>
      <c r="B50" s="217"/>
      <c r="C50" s="217"/>
      <c r="D50" s="217"/>
      <c r="E50" s="217"/>
      <c r="F50" s="217"/>
      <c r="G50" s="217"/>
      <c r="H50" s="217"/>
      <c r="I50" s="217"/>
      <c r="J50" s="217"/>
      <c r="K50" s="217"/>
      <c r="L50" s="217"/>
      <c r="M50" s="217"/>
      <c r="N50" s="217"/>
      <c r="O50" s="217"/>
      <c r="P50" s="217"/>
      <c r="Q50" s="217"/>
      <c r="R50" s="217"/>
      <c r="S50" s="217"/>
      <c r="T50" s="217"/>
      <c r="U50" s="217"/>
      <c r="V50" s="217"/>
      <c r="W50" s="158" t="s">
        <v>64</v>
      </c>
      <c r="X50" s="158"/>
      <c r="Y50" s="158"/>
      <c r="Z50" s="158"/>
      <c r="AA50" s="158"/>
      <c r="AB50" s="158"/>
      <c r="AC50" s="158"/>
      <c r="AD50" s="158"/>
      <c r="AE50" s="158" t="s">
        <v>65</v>
      </c>
      <c r="AF50" s="158"/>
      <c r="AG50" s="158"/>
      <c r="AH50" s="158"/>
      <c r="AI50" s="158"/>
      <c r="AJ50" s="158"/>
      <c r="AK50" s="159"/>
      <c r="AL50" s="290" t="s">
        <v>66</v>
      </c>
      <c r="AM50" s="291"/>
      <c r="AN50" s="291"/>
      <c r="AO50" s="291"/>
      <c r="AP50" s="291"/>
      <c r="AQ50" s="291"/>
      <c r="AR50" s="291"/>
      <c r="AS50" s="291"/>
      <c r="AT50" s="291"/>
      <c r="AU50" s="291"/>
      <c r="AV50" s="291"/>
      <c r="AW50" s="291"/>
      <c r="AX50" s="291"/>
      <c r="AY50" s="291"/>
      <c r="AZ50" s="291"/>
      <c r="BA50" s="291"/>
      <c r="BB50" s="291"/>
      <c r="BC50" s="291"/>
      <c r="BD50" s="291"/>
      <c r="BE50" s="291"/>
      <c r="BF50" s="291"/>
      <c r="BG50" s="291"/>
      <c r="BH50" s="291"/>
      <c r="BI50" s="291"/>
      <c r="BJ50" s="291"/>
      <c r="BK50" s="291"/>
      <c r="BL50" s="291"/>
      <c r="BM50" s="291"/>
      <c r="BN50" s="291"/>
      <c r="BO50" s="291"/>
      <c r="BP50" s="291"/>
      <c r="BQ50" s="291"/>
      <c r="BR50" s="291"/>
      <c r="BS50" s="291"/>
      <c r="BT50" s="291"/>
      <c r="BU50" s="291"/>
      <c r="BV50" s="291"/>
      <c r="BW50" s="291"/>
      <c r="BX50" s="291"/>
      <c r="BY50" s="292"/>
      <c r="CB50" s="307"/>
      <c r="CC50" s="308"/>
      <c r="CD50" s="308"/>
      <c r="CE50" s="308"/>
      <c r="CF50" s="308"/>
      <c r="CG50" s="308"/>
      <c r="CH50" s="308"/>
      <c r="CI50" s="308"/>
      <c r="CJ50" s="308"/>
      <c r="CK50" s="308"/>
      <c r="CL50" s="308"/>
      <c r="CM50" s="308"/>
      <c r="CN50" s="308"/>
      <c r="CO50" s="308"/>
      <c r="CP50" s="308"/>
      <c r="CQ50" s="308"/>
      <c r="CR50" s="308"/>
      <c r="CS50" s="308"/>
      <c r="CT50" s="308"/>
      <c r="CU50" s="308"/>
      <c r="CV50" s="308"/>
      <c r="CW50" s="308"/>
      <c r="CX50" s="308"/>
      <c r="CY50" s="308"/>
      <c r="CZ50" s="308"/>
      <c r="DA50" s="308"/>
      <c r="DB50" s="308"/>
      <c r="DC50" s="308"/>
      <c r="DD50" s="308"/>
      <c r="DE50" s="308"/>
      <c r="DF50" s="308"/>
      <c r="DG50" s="308"/>
      <c r="DH50" s="308"/>
      <c r="DI50" s="308"/>
      <c r="DJ50" s="308"/>
      <c r="DK50" s="308"/>
      <c r="DL50" s="308"/>
      <c r="DM50" s="308"/>
      <c r="DN50" s="308"/>
      <c r="DO50" s="308"/>
      <c r="DP50" s="308"/>
      <c r="DQ50" s="308"/>
      <c r="DR50" s="308"/>
      <c r="DS50" s="308"/>
      <c r="DT50" s="308"/>
      <c r="DU50" s="308"/>
      <c r="DV50" s="308"/>
      <c r="DW50" s="308"/>
      <c r="DX50" s="308"/>
      <c r="DY50" s="308"/>
      <c r="DZ50" s="308"/>
      <c r="EA50" s="308"/>
      <c r="EB50" s="308"/>
      <c r="EC50" s="308"/>
      <c r="ED50" s="308"/>
      <c r="EE50" s="308"/>
      <c r="EF50" s="309"/>
    </row>
    <row r="51" spans="1:136" ht="7.15" customHeight="1">
      <c r="A51" s="219"/>
      <c r="B51" s="220"/>
      <c r="C51" s="220"/>
      <c r="D51" s="220"/>
      <c r="E51" s="220"/>
      <c r="F51" s="220"/>
      <c r="G51" s="220"/>
      <c r="H51" s="220"/>
      <c r="I51" s="220"/>
      <c r="J51" s="220"/>
      <c r="K51" s="220"/>
      <c r="L51" s="220"/>
      <c r="M51" s="220"/>
      <c r="N51" s="220"/>
      <c r="O51" s="220"/>
      <c r="P51" s="220"/>
      <c r="Q51" s="220"/>
      <c r="R51" s="220"/>
      <c r="S51" s="220"/>
      <c r="T51" s="220"/>
      <c r="U51" s="220"/>
      <c r="V51" s="220"/>
      <c r="W51" s="235"/>
      <c r="X51" s="235"/>
      <c r="Y51" s="235"/>
      <c r="Z51" s="235"/>
      <c r="AA51" s="235"/>
      <c r="AB51" s="235"/>
      <c r="AC51" s="235"/>
      <c r="AD51" s="235"/>
      <c r="AE51" s="235"/>
      <c r="AF51" s="235"/>
      <c r="AG51" s="235"/>
      <c r="AH51" s="235"/>
      <c r="AI51" s="235"/>
      <c r="AJ51" s="235"/>
      <c r="AK51" s="236"/>
      <c r="AL51" s="293"/>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CB51" s="310"/>
      <c r="CC51" s="311"/>
      <c r="CD51" s="311"/>
      <c r="CE51" s="311"/>
      <c r="CF51" s="311"/>
      <c r="CG51" s="311"/>
      <c r="CH51" s="311"/>
      <c r="CI51" s="311"/>
      <c r="CJ51" s="311"/>
      <c r="CK51" s="311"/>
      <c r="CL51" s="311"/>
      <c r="CM51" s="311"/>
      <c r="CN51" s="311"/>
      <c r="CO51" s="311"/>
      <c r="CP51" s="311"/>
      <c r="CQ51" s="311"/>
      <c r="CR51" s="311"/>
      <c r="CS51" s="311"/>
      <c r="CT51" s="311"/>
      <c r="CU51" s="311"/>
      <c r="CV51" s="311"/>
      <c r="CW51" s="311"/>
      <c r="CX51" s="311"/>
      <c r="CY51" s="311"/>
      <c r="CZ51" s="311"/>
      <c r="DA51" s="311"/>
      <c r="DB51" s="311"/>
      <c r="DC51" s="311"/>
      <c r="DD51" s="311"/>
      <c r="DE51" s="311"/>
      <c r="DF51" s="311"/>
      <c r="DG51" s="311"/>
      <c r="DH51" s="311"/>
      <c r="DI51" s="311"/>
      <c r="DJ51" s="311"/>
      <c r="DK51" s="311"/>
      <c r="DL51" s="311"/>
      <c r="DM51" s="311"/>
      <c r="DN51" s="311"/>
      <c r="DO51" s="311"/>
      <c r="DP51" s="311"/>
      <c r="DQ51" s="311"/>
      <c r="DR51" s="311"/>
      <c r="DS51" s="311"/>
      <c r="DT51" s="311"/>
      <c r="DU51" s="311"/>
      <c r="DV51" s="311"/>
      <c r="DW51" s="311"/>
      <c r="DX51" s="311"/>
      <c r="DY51" s="311"/>
      <c r="DZ51" s="311"/>
      <c r="EA51" s="311"/>
      <c r="EB51" s="311"/>
      <c r="EC51" s="311"/>
      <c r="ED51" s="311"/>
      <c r="EE51" s="311"/>
      <c r="EF51" s="312"/>
    </row>
    <row r="52" spans="1:136" ht="7.15" customHeight="1">
      <c r="A52" s="219"/>
      <c r="B52" s="220"/>
      <c r="C52" s="220"/>
      <c r="D52" s="220"/>
      <c r="E52" s="220"/>
      <c r="F52" s="220"/>
      <c r="G52" s="220"/>
      <c r="H52" s="220"/>
      <c r="I52" s="220"/>
      <c r="J52" s="220"/>
      <c r="K52" s="220"/>
      <c r="L52" s="220"/>
      <c r="M52" s="220"/>
      <c r="N52" s="220"/>
      <c r="O52" s="220"/>
      <c r="P52" s="220"/>
      <c r="Q52" s="220"/>
      <c r="R52" s="220"/>
      <c r="S52" s="220"/>
      <c r="T52" s="220"/>
      <c r="U52" s="220"/>
      <c r="V52" s="220"/>
      <c r="W52" s="235" t="s">
        <v>67</v>
      </c>
      <c r="X52" s="235"/>
      <c r="Y52" s="235"/>
      <c r="Z52" s="235"/>
      <c r="AA52" s="235"/>
      <c r="AB52" s="235"/>
      <c r="AC52" s="235"/>
      <c r="AD52" s="235"/>
      <c r="AE52" s="235"/>
      <c r="AF52" s="235"/>
      <c r="AG52" s="235"/>
      <c r="AH52" s="235"/>
      <c r="AI52" s="235"/>
      <c r="AJ52" s="235"/>
      <c r="AK52" s="236"/>
      <c r="AL52" s="293"/>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c r="BP52" s="294"/>
      <c r="BQ52" s="294"/>
      <c r="BR52" s="294"/>
      <c r="BS52" s="294"/>
      <c r="BT52" s="294"/>
      <c r="BU52" s="294"/>
      <c r="BV52" s="294"/>
      <c r="BW52" s="294"/>
      <c r="BX52" s="294"/>
      <c r="BY52" s="295"/>
      <c r="CB52" s="146"/>
      <c r="CC52" s="147"/>
      <c r="CD52" s="147"/>
      <c r="CE52" s="147"/>
      <c r="CF52" s="147"/>
      <c r="CG52" s="147"/>
      <c r="CH52" s="147"/>
      <c r="CI52" s="147"/>
      <c r="CJ52" s="147"/>
      <c r="CK52" s="147"/>
      <c r="CL52" s="147"/>
      <c r="CM52" s="147"/>
      <c r="CN52" s="147"/>
      <c r="CO52" s="147"/>
      <c r="CP52" s="147"/>
      <c r="CQ52" s="147"/>
      <c r="CR52" s="147"/>
      <c r="CS52" s="147"/>
      <c r="CT52" s="147"/>
      <c r="CU52" s="147"/>
      <c r="CV52" s="147"/>
      <c r="CW52" s="147"/>
      <c r="CX52" s="147"/>
      <c r="CY52" s="147"/>
      <c r="CZ52" s="147"/>
      <c r="DA52" s="147"/>
      <c r="DB52" s="147"/>
      <c r="DC52" s="147"/>
      <c r="DD52" s="147"/>
      <c r="DE52" s="147"/>
      <c r="DF52" s="147"/>
      <c r="DG52" s="147"/>
      <c r="DH52" s="147"/>
      <c r="DI52" s="147"/>
      <c r="DJ52" s="147"/>
      <c r="DK52" s="147"/>
      <c r="DL52" s="147"/>
      <c r="DM52" s="147"/>
      <c r="DN52" s="147"/>
      <c r="DO52" s="147"/>
      <c r="DP52" s="147"/>
      <c r="DQ52" s="147"/>
      <c r="DR52" s="147"/>
      <c r="DS52" s="147"/>
      <c r="DT52" s="147"/>
      <c r="DU52" s="147"/>
      <c r="DV52" s="147"/>
      <c r="DW52" s="147"/>
      <c r="DX52" s="147"/>
      <c r="DY52" s="147"/>
      <c r="DZ52" s="147"/>
      <c r="EA52" s="147"/>
      <c r="EB52" s="147"/>
      <c r="EC52" s="147"/>
      <c r="ED52" s="147"/>
      <c r="EE52" s="147"/>
      <c r="EF52" s="148"/>
    </row>
    <row r="53" spans="1:136" ht="7.15" customHeight="1">
      <c r="A53" s="222"/>
      <c r="B53" s="223"/>
      <c r="C53" s="223"/>
      <c r="D53" s="223"/>
      <c r="E53" s="223"/>
      <c r="F53" s="223"/>
      <c r="G53" s="223"/>
      <c r="H53" s="223"/>
      <c r="I53" s="223"/>
      <c r="J53" s="223"/>
      <c r="K53" s="223"/>
      <c r="L53" s="223"/>
      <c r="M53" s="223"/>
      <c r="N53" s="223"/>
      <c r="O53" s="223"/>
      <c r="P53" s="223"/>
      <c r="Q53" s="223"/>
      <c r="R53" s="223"/>
      <c r="S53" s="223"/>
      <c r="T53" s="223"/>
      <c r="U53" s="223"/>
      <c r="V53" s="223"/>
      <c r="W53" s="160"/>
      <c r="X53" s="160"/>
      <c r="Y53" s="160"/>
      <c r="Z53" s="160"/>
      <c r="AA53" s="160"/>
      <c r="AB53" s="160"/>
      <c r="AC53" s="160"/>
      <c r="AD53" s="160"/>
      <c r="AE53" s="160"/>
      <c r="AF53" s="160"/>
      <c r="AG53" s="160"/>
      <c r="AH53" s="160"/>
      <c r="AI53" s="160"/>
      <c r="AJ53" s="160"/>
      <c r="AK53" s="161"/>
      <c r="AL53" s="296"/>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c r="BO53" s="297"/>
      <c r="BP53" s="297"/>
      <c r="BQ53" s="297"/>
      <c r="BR53" s="297"/>
      <c r="BS53" s="297"/>
      <c r="BT53" s="297"/>
      <c r="BU53" s="297"/>
      <c r="BV53" s="297"/>
      <c r="BW53" s="297"/>
      <c r="BX53" s="297"/>
      <c r="BY53" s="298"/>
      <c r="CB53" s="234"/>
      <c r="CC53" s="235"/>
      <c r="CD53" s="235"/>
      <c r="CE53" s="235"/>
      <c r="CF53" s="235"/>
      <c r="CG53" s="235"/>
      <c r="CH53" s="235"/>
      <c r="CI53" s="235"/>
      <c r="CJ53" s="235"/>
      <c r="CK53" s="235"/>
      <c r="CL53" s="235"/>
      <c r="CM53" s="235"/>
      <c r="CN53" s="235"/>
      <c r="CO53" s="235"/>
      <c r="CP53" s="235"/>
      <c r="CQ53" s="235"/>
      <c r="CR53" s="235"/>
      <c r="CS53" s="235"/>
      <c r="CT53" s="235"/>
      <c r="CU53" s="235"/>
      <c r="CV53" s="235"/>
      <c r="CW53" s="235"/>
      <c r="CX53" s="235"/>
      <c r="CY53" s="235"/>
      <c r="CZ53" s="235"/>
      <c r="DA53" s="235"/>
      <c r="DB53" s="235"/>
      <c r="DC53" s="235"/>
      <c r="DD53" s="235"/>
      <c r="DE53" s="235"/>
      <c r="DF53" s="235"/>
      <c r="DG53" s="235"/>
      <c r="DH53" s="235"/>
      <c r="DI53" s="235"/>
      <c r="DJ53" s="235"/>
      <c r="DK53" s="235"/>
      <c r="DL53" s="235"/>
      <c r="DM53" s="235"/>
      <c r="DN53" s="235"/>
      <c r="DO53" s="235"/>
      <c r="DP53" s="235"/>
      <c r="DQ53" s="235"/>
      <c r="DR53" s="235"/>
      <c r="DS53" s="235"/>
      <c r="DT53" s="235"/>
      <c r="DU53" s="235"/>
      <c r="DV53" s="235"/>
      <c r="DW53" s="235"/>
      <c r="DX53" s="235"/>
      <c r="DY53" s="235"/>
      <c r="DZ53" s="235"/>
      <c r="EA53" s="235"/>
      <c r="EB53" s="235"/>
      <c r="EC53" s="235"/>
      <c r="ED53" s="235"/>
      <c r="EE53" s="235"/>
      <c r="EF53" s="236"/>
    </row>
    <row r="54" spans="1:136" ht="7.15" customHeight="1">
      <c r="A54" s="328" t="s">
        <v>68</v>
      </c>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c r="AS54" s="328"/>
      <c r="AT54" s="328"/>
      <c r="AU54" s="328"/>
      <c r="AV54" s="328"/>
      <c r="AW54" s="328"/>
      <c r="AX54" s="328"/>
      <c r="AY54" s="328"/>
      <c r="AZ54" s="328"/>
      <c r="BA54" s="328"/>
      <c r="BB54" s="328"/>
      <c r="BC54" s="328"/>
      <c r="BD54" s="328"/>
      <c r="BE54" s="328"/>
      <c r="BF54" s="328"/>
      <c r="BG54" s="328"/>
      <c r="BH54" s="328"/>
      <c r="BI54" s="328"/>
      <c r="BJ54" s="328"/>
      <c r="BK54" s="328"/>
      <c r="BL54" s="328"/>
      <c r="BM54" s="328"/>
      <c r="BN54" s="328"/>
      <c r="BO54" s="328"/>
      <c r="BP54" s="328"/>
      <c r="BQ54" s="328"/>
      <c r="BR54" s="328"/>
      <c r="BS54" s="328"/>
      <c r="BT54" s="328"/>
      <c r="BU54" s="328"/>
      <c r="BV54" s="328"/>
      <c r="BW54" s="328"/>
      <c r="BX54" s="328"/>
      <c r="BY54" s="328"/>
      <c r="CB54" s="234"/>
      <c r="CC54" s="235"/>
      <c r="CD54" s="235"/>
      <c r="CE54" s="235"/>
      <c r="CF54" s="235"/>
      <c r="CG54" s="235"/>
      <c r="CH54" s="235"/>
      <c r="CI54" s="235"/>
      <c r="CJ54" s="235"/>
      <c r="CK54" s="235"/>
      <c r="CL54" s="235"/>
      <c r="CM54" s="235"/>
      <c r="CN54" s="235"/>
      <c r="CO54" s="235"/>
      <c r="CP54" s="235"/>
      <c r="CQ54" s="235"/>
      <c r="CR54" s="235"/>
      <c r="CS54" s="235"/>
      <c r="CT54" s="235"/>
      <c r="CU54" s="235"/>
      <c r="CV54" s="235"/>
      <c r="CW54" s="235"/>
      <c r="CX54" s="235"/>
      <c r="CY54" s="235"/>
      <c r="CZ54" s="235"/>
      <c r="DA54" s="235"/>
      <c r="DB54" s="235"/>
      <c r="DC54" s="235"/>
      <c r="DD54" s="235"/>
      <c r="DE54" s="235"/>
      <c r="DF54" s="235"/>
      <c r="DG54" s="235"/>
      <c r="DH54" s="235"/>
      <c r="DI54" s="235"/>
      <c r="DJ54" s="235"/>
      <c r="DK54" s="235"/>
      <c r="DL54" s="235"/>
      <c r="DM54" s="235"/>
      <c r="DN54" s="235"/>
      <c r="DO54" s="235"/>
      <c r="DP54" s="235"/>
      <c r="DQ54" s="235"/>
      <c r="DR54" s="235"/>
      <c r="DS54" s="235"/>
      <c r="DT54" s="235"/>
      <c r="DU54" s="235"/>
      <c r="DV54" s="235"/>
      <c r="DW54" s="235"/>
      <c r="DX54" s="235"/>
      <c r="DY54" s="235"/>
      <c r="DZ54" s="235"/>
      <c r="EA54" s="235"/>
      <c r="EB54" s="235"/>
      <c r="EC54" s="235"/>
      <c r="ED54" s="235"/>
      <c r="EE54" s="235"/>
      <c r="EF54" s="236"/>
    </row>
    <row r="55" spans="1:136" ht="7.15" customHeight="1">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328"/>
      <c r="BA55" s="328"/>
      <c r="BB55" s="328"/>
      <c r="BC55" s="328"/>
      <c r="BD55" s="328"/>
      <c r="BE55" s="328"/>
      <c r="BF55" s="328"/>
      <c r="BG55" s="328"/>
      <c r="BH55" s="328"/>
      <c r="BI55" s="328"/>
      <c r="BJ55" s="328"/>
      <c r="BK55" s="328"/>
      <c r="BL55" s="328"/>
      <c r="BM55" s="328"/>
      <c r="BN55" s="328"/>
      <c r="BO55" s="328"/>
      <c r="BP55" s="328"/>
      <c r="BQ55" s="328"/>
      <c r="BR55" s="328"/>
      <c r="BS55" s="328"/>
      <c r="BT55" s="328"/>
      <c r="BU55" s="328"/>
      <c r="BV55" s="328"/>
      <c r="BW55" s="328"/>
      <c r="BX55" s="328"/>
      <c r="BY55" s="328"/>
      <c r="CB55" s="234"/>
      <c r="CC55" s="235"/>
      <c r="CD55" s="235"/>
      <c r="CE55" s="235"/>
      <c r="CF55" s="235"/>
      <c r="CG55" s="235"/>
      <c r="CH55" s="235"/>
      <c r="CI55" s="235"/>
      <c r="CJ55" s="235"/>
      <c r="CK55" s="235"/>
      <c r="CL55" s="235"/>
      <c r="CM55" s="235"/>
      <c r="CN55" s="235"/>
      <c r="CO55" s="235"/>
      <c r="CP55" s="235"/>
      <c r="CQ55" s="235"/>
      <c r="CR55" s="235"/>
      <c r="CS55" s="235"/>
      <c r="CT55" s="235"/>
      <c r="CU55" s="235"/>
      <c r="CV55" s="235"/>
      <c r="CW55" s="235"/>
      <c r="CX55" s="235"/>
      <c r="CY55" s="235"/>
      <c r="CZ55" s="235"/>
      <c r="DA55" s="235"/>
      <c r="DB55" s="235"/>
      <c r="DC55" s="235"/>
      <c r="DD55" s="235"/>
      <c r="DE55" s="235"/>
      <c r="DF55" s="235"/>
      <c r="DG55" s="235"/>
      <c r="DH55" s="235"/>
      <c r="DI55" s="235"/>
      <c r="DJ55" s="235"/>
      <c r="DK55" s="235"/>
      <c r="DL55" s="235"/>
      <c r="DM55" s="235"/>
      <c r="DN55" s="235"/>
      <c r="DO55" s="235"/>
      <c r="DP55" s="235"/>
      <c r="DQ55" s="235"/>
      <c r="DR55" s="235"/>
      <c r="DS55" s="235"/>
      <c r="DT55" s="235"/>
      <c r="DU55" s="235"/>
      <c r="DV55" s="235"/>
      <c r="DW55" s="235"/>
      <c r="DX55" s="235"/>
      <c r="DY55" s="235"/>
      <c r="DZ55" s="235"/>
      <c r="EA55" s="235"/>
      <c r="EB55" s="235"/>
      <c r="EC55" s="235"/>
      <c r="ED55" s="235"/>
      <c r="EE55" s="235"/>
      <c r="EF55" s="236"/>
    </row>
    <row r="56" spans="1:136" ht="7.15" customHeight="1">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328"/>
      <c r="BA56" s="328"/>
      <c r="BB56" s="328"/>
      <c r="BC56" s="328"/>
      <c r="BD56" s="328"/>
      <c r="BE56" s="328"/>
      <c r="BF56" s="328"/>
      <c r="BG56" s="328"/>
      <c r="BH56" s="328"/>
      <c r="BI56" s="328"/>
      <c r="BJ56" s="328"/>
      <c r="BK56" s="328"/>
      <c r="BL56" s="328"/>
      <c r="BM56" s="328"/>
      <c r="BN56" s="328"/>
      <c r="BO56" s="328"/>
      <c r="BP56" s="328"/>
      <c r="BQ56" s="328"/>
      <c r="BR56" s="328"/>
      <c r="BS56" s="328"/>
      <c r="BT56" s="328"/>
      <c r="BU56" s="328"/>
      <c r="BV56" s="328"/>
      <c r="BW56" s="328"/>
      <c r="BX56" s="328"/>
      <c r="BY56" s="328"/>
      <c r="CB56" s="234"/>
      <c r="CC56" s="235"/>
      <c r="CD56" s="235"/>
      <c r="CE56" s="235"/>
      <c r="CF56" s="235"/>
      <c r="CG56" s="235"/>
      <c r="CH56" s="235"/>
      <c r="CI56" s="235"/>
      <c r="CJ56" s="235"/>
      <c r="CK56" s="235"/>
      <c r="CL56" s="235"/>
      <c r="CM56" s="235"/>
      <c r="CN56" s="235"/>
      <c r="CO56" s="235"/>
      <c r="CP56" s="235"/>
      <c r="CQ56" s="235"/>
      <c r="CR56" s="235"/>
      <c r="CS56" s="235"/>
      <c r="CT56" s="235"/>
      <c r="CU56" s="235"/>
      <c r="CV56" s="235"/>
      <c r="CW56" s="235"/>
      <c r="CX56" s="235"/>
      <c r="CY56" s="235"/>
      <c r="CZ56" s="235"/>
      <c r="DA56" s="235"/>
      <c r="DB56" s="235"/>
      <c r="DC56" s="235"/>
      <c r="DD56" s="235"/>
      <c r="DE56" s="235"/>
      <c r="DF56" s="235"/>
      <c r="DG56" s="235"/>
      <c r="DH56" s="235"/>
      <c r="DI56" s="235"/>
      <c r="DJ56" s="235"/>
      <c r="DK56" s="235"/>
      <c r="DL56" s="235"/>
      <c r="DM56" s="235"/>
      <c r="DN56" s="235"/>
      <c r="DO56" s="235"/>
      <c r="DP56" s="235"/>
      <c r="DQ56" s="235"/>
      <c r="DR56" s="235"/>
      <c r="DS56" s="235"/>
      <c r="DT56" s="235"/>
      <c r="DU56" s="235"/>
      <c r="DV56" s="235"/>
      <c r="DW56" s="235"/>
      <c r="DX56" s="235"/>
      <c r="DY56" s="235"/>
      <c r="DZ56" s="235"/>
      <c r="EA56" s="235"/>
      <c r="EB56" s="235"/>
      <c r="EC56" s="235"/>
      <c r="ED56" s="235"/>
      <c r="EE56" s="235"/>
      <c r="EF56" s="236"/>
    </row>
    <row r="57" spans="1:136" ht="7.15" customHeight="1">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328"/>
      <c r="BA57" s="328"/>
      <c r="BB57" s="328"/>
      <c r="BC57" s="328"/>
      <c r="BD57" s="328"/>
      <c r="BE57" s="328"/>
      <c r="BF57" s="328"/>
      <c r="BG57" s="328"/>
      <c r="BH57" s="328"/>
      <c r="BI57" s="328"/>
      <c r="BJ57" s="328"/>
      <c r="BK57" s="328"/>
      <c r="BL57" s="328"/>
      <c r="BM57" s="328"/>
      <c r="BN57" s="328"/>
      <c r="BO57" s="328"/>
      <c r="BP57" s="328"/>
      <c r="BQ57" s="328"/>
      <c r="BR57" s="328"/>
      <c r="BS57" s="328"/>
      <c r="BT57" s="328"/>
      <c r="BU57" s="328"/>
      <c r="BV57" s="328"/>
      <c r="BW57" s="328"/>
      <c r="BX57" s="328"/>
      <c r="BY57" s="328"/>
      <c r="CB57" s="234"/>
      <c r="CC57" s="235"/>
      <c r="CD57" s="235"/>
      <c r="CE57" s="235"/>
      <c r="CF57" s="235"/>
      <c r="CG57" s="235"/>
      <c r="CH57" s="235"/>
      <c r="CI57" s="235"/>
      <c r="CJ57" s="235"/>
      <c r="CK57" s="235"/>
      <c r="CL57" s="235"/>
      <c r="CM57" s="235"/>
      <c r="CN57" s="235"/>
      <c r="CO57" s="235"/>
      <c r="CP57" s="235"/>
      <c r="CQ57" s="235"/>
      <c r="CR57" s="235"/>
      <c r="CS57" s="235"/>
      <c r="CT57" s="235"/>
      <c r="CU57" s="235"/>
      <c r="CV57" s="235"/>
      <c r="CW57" s="235"/>
      <c r="CX57" s="235"/>
      <c r="CY57" s="235"/>
      <c r="CZ57" s="235"/>
      <c r="DA57" s="235"/>
      <c r="DB57" s="235"/>
      <c r="DC57" s="235"/>
      <c r="DD57" s="235"/>
      <c r="DE57" s="235"/>
      <c r="DF57" s="235"/>
      <c r="DG57" s="235"/>
      <c r="DH57" s="235"/>
      <c r="DI57" s="235"/>
      <c r="DJ57" s="235"/>
      <c r="DK57" s="235"/>
      <c r="DL57" s="235"/>
      <c r="DM57" s="235"/>
      <c r="DN57" s="235"/>
      <c r="DO57" s="235"/>
      <c r="DP57" s="235"/>
      <c r="DQ57" s="235"/>
      <c r="DR57" s="235"/>
      <c r="DS57" s="235"/>
      <c r="DT57" s="235"/>
      <c r="DU57" s="235"/>
      <c r="DV57" s="235"/>
      <c r="DW57" s="235"/>
      <c r="DX57" s="235"/>
      <c r="DY57" s="235"/>
      <c r="DZ57" s="235"/>
      <c r="EA57" s="235"/>
      <c r="EB57" s="235"/>
      <c r="EC57" s="235"/>
      <c r="ED57" s="235"/>
      <c r="EE57" s="235"/>
      <c r="EF57" s="236"/>
    </row>
    <row r="58" spans="1:136" ht="7.15" customHeight="1">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c r="AS58" s="328"/>
      <c r="AT58" s="328"/>
      <c r="AU58" s="328"/>
      <c r="AV58" s="328"/>
      <c r="AW58" s="328"/>
      <c r="AX58" s="328"/>
      <c r="AY58" s="328"/>
      <c r="AZ58" s="328"/>
      <c r="BA58" s="328"/>
      <c r="BB58" s="328"/>
      <c r="BC58" s="328"/>
      <c r="BD58" s="328"/>
      <c r="BE58" s="328"/>
      <c r="BF58" s="328"/>
      <c r="BG58" s="328"/>
      <c r="BH58" s="328"/>
      <c r="BI58" s="328"/>
      <c r="BJ58" s="328"/>
      <c r="BK58" s="328"/>
      <c r="BL58" s="328"/>
      <c r="BM58" s="328"/>
      <c r="BN58" s="328"/>
      <c r="BO58" s="328"/>
      <c r="BP58" s="328"/>
      <c r="BQ58" s="328"/>
      <c r="BR58" s="328"/>
      <c r="BS58" s="328"/>
      <c r="BT58" s="328"/>
      <c r="BU58" s="328"/>
      <c r="BV58" s="328"/>
      <c r="BW58" s="328"/>
      <c r="BX58" s="328"/>
      <c r="BY58" s="328"/>
      <c r="CB58" s="234"/>
      <c r="CC58" s="235"/>
      <c r="CD58" s="235"/>
      <c r="CE58" s="235"/>
      <c r="CF58" s="235"/>
      <c r="CG58" s="235"/>
      <c r="CH58" s="235"/>
      <c r="CI58" s="235"/>
      <c r="CJ58" s="235"/>
      <c r="CK58" s="235"/>
      <c r="CL58" s="235"/>
      <c r="CM58" s="235"/>
      <c r="CN58" s="235"/>
      <c r="CO58" s="235"/>
      <c r="CP58" s="235"/>
      <c r="CQ58" s="235"/>
      <c r="CR58" s="235"/>
      <c r="CS58" s="235"/>
      <c r="CT58" s="235"/>
      <c r="CU58" s="235"/>
      <c r="CV58" s="235"/>
      <c r="CW58" s="235"/>
      <c r="CX58" s="235"/>
      <c r="CY58" s="235"/>
      <c r="CZ58" s="235"/>
      <c r="DA58" s="235"/>
      <c r="DB58" s="235"/>
      <c r="DC58" s="235"/>
      <c r="DD58" s="235"/>
      <c r="DE58" s="235"/>
      <c r="DF58" s="235"/>
      <c r="DG58" s="235"/>
      <c r="DH58" s="235"/>
      <c r="DI58" s="235"/>
      <c r="DJ58" s="235"/>
      <c r="DK58" s="235"/>
      <c r="DL58" s="235"/>
      <c r="DM58" s="235"/>
      <c r="DN58" s="235"/>
      <c r="DO58" s="235"/>
      <c r="DP58" s="235"/>
      <c r="DQ58" s="235"/>
      <c r="DR58" s="235"/>
      <c r="DS58" s="235"/>
      <c r="DT58" s="235"/>
      <c r="DU58" s="235"/>
      <c r="DV58" s="235"/>
      <c r="DW58" s="235"/>
      <c r="DX58" s="235"/>
      <c r="DY58" s="235"/>
      <c r="DZ58" s="235"/>
      <c r="EA58" s="235"/>
      <c r="EB58" s="235"/>
      <c r="EC58" s="235"/>
      <c r="ED58" s="235"/>
      <c r="EE58" s="235"/>
      <c r="EF58" s="236"/>
    </row>
    <row r="59" spans="1:136" ht="7.15" customHeight="1">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c r="AS59" s="328"/>
      <c r="AT59" s="328"/>
      <c r="AU59" s="328"/>
      <c r="AV59" s="328"/>
      <c r="AW59" s="328"/>
      <c r="AX59" s="328"/>
      <c r="AY59" s="328"/>
      <c r="AZ59" s="328"/>
      <c r="BA59" s="328"/>
      <c r="BB59" s="328"/>
      <c r="BC59" s="328"/>
      <c r="BD59" s="328"/>
      <c r="BE59" s="328"/>
      <c r="BF59" s="328"/>
      <c r="BG59" s="328"/>
      <c r="BH59" s="328"/>
      <c r="BI59" s="328"/>
      <c r="BJ59" s="328"/>
      <c r="BK59" s="328"/>
      <c r="BL59" s="328"/>
      <c r="BM59" s="328"/>
      <c r="BN59" s="328"/>
      <c r="BO59" s="328"/>
      <c r="BP59" s="328"/>
      <c r="BQ59" s="328"/>
      <c r="BR59" s="328"/>
      <c r="BS59" s="328"/>
      <c r="BT59" s="328"/>
      <c r="BU59" s="328"/>
      <c r="BV59" s="328"/>
      <c r="BW59" s="328"/>
      <c r="BX59" s="328"/>
      <c r="BY59" s="328"/>
      <c r="CB59" s="234"/>
      <c r="CC59" s="235"/>
      <c r="CD59" s="235"/>
      <c r="CE59" s="235"/>
      <c r="CF59" s="235"/>
      <c r="CG59" s="235"/>
      <c r="CH59" s="235"/>
      <c r="CI59" s="235"/>
      <c r="CJ59" s="235"/>
      <c r="CK59" s="235"/>
      <c r="CL59" s="235"/>
      <c r="CM59" s="235"/>
      <c r="CN59" s="235"/>
      <c r="CO59" s="235"/>
      <c r="CP59" s="235"/>
      <c r="CQ59" s="235"/>
      <c r="CR59" s="235"/>
      <c r="CS59" s="235"/>
      <c r="CT59" s="235"/>
      <c r="CU59" s="235"/>
      <c r="CV59" s="235"/>
      <c r="CW59" s="235"/>
      <c r="CX59" s="235"/>
      <c r="CY59" s="235"/>
      <c r="CZ59" s="235"/>
      <c r="DA59" s="235"/>
      <c r="DB59" s="235"/>
      <c r="DC59" s="235"/>
      <c r="DD59" s="235"/>
      <c r="DE59" s="235"/>
      <c r="DF59" s="235"/>
      <c r="DG59" s="235"/>
      <c r="DH59" s="235"/>
      <c r="DI59" s="235"/>
      <c r="DJ59" s="235"/>
      <c r="DK59" s="235"/>
      <c r="DL59" s="235"/>
      <c r="DM59" s="235"/>
      <c r="DN59" s="235"/>
      <c r="DO59" s="235"/>
      <c r="DP59" s="235"/>
      <c r="DQ59" s="235"/>
      <c r="DR59" s="235"/>
      <c r="DS59" s="235"/>
      <c r="DT59" s="235"/>
      <c r="DU59" s="235"/>
      <c r="DV59" s="235"/>
      <c r="DW59" s="235"/>
      <c r="DX59" s="235"/>
      <c r="DY59" s="235"/>
      <c r="DZ59" s="235"/>
      <c r="EA59" s="235"/>
      <c r="EB59" s="235"/>
      <c r="EC59" s="235"/>
      <c r="ED59" s="235"/>
      <c r="EE59" s="235"/>
      <c r="EF59" s="236"/>
    </row>
    <row r="60" spans="1:136" ht="7.15" customHeight="1">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c r="BF60" s="328"/>
      <c r="BG60" s="328"/>
      <c r="BH60" s="328"/>
      <c r="BI60" s="328"/>
      <c r="BJ60" s="328"/>
      <c r="BK60" s="328"/>
      <c r="BL60" s="328"/>
      <c r="BM60" s="328"/>
      <c r="BN60" s="328"/>
      <c r="BO60" s="328"/>
      <c r="BP60" s="328"/>
      <c r="BQ60" s="328"/>
      <c r="BR60" s="328"/>
      <c r="BS60" s="328"/>
      <c r="BT60" s="328"/>
      <c r="BU60" s="328"/>
      <c r="BV60" s="328"/>
      <c r="BW60" s="328"/>
      <c r="BX60" s="328"/>
      <c r="BY60" s="328"/>
      <c r="CB60" s="234"/>
      <c r="CC60" s="235"/>
      <c r="CD60" s="235"/>
      <c r="CE60" s="235"/>
      <c r="CF60" s="235"/>
      <c r="CG60" s="235"/>
      <c r="CH60" s="235"/>
      <c r="CI60" s="235"/>
      <c r="CJ60" s="235"/>
      <c r="CK60" s="235"/>
      <c r="CL60" s="235"/>
      <c r="CM60" s="235"/>
      <c r="CN60" s="235"/>
      <c r="CO60" s="235"/>
      <c r="CP60" s="235"/>
      <c r="CQ60" s="235"/>
      <c r="CR60" s="235"/>
      <c r="CS60" s="235"/>
      <c r="CT60" s="235"/>
      <c r="CU60" s="235"/>
      <c r="CV60" s="235"/>
      <c r="CW60" s="235"/>
      <c r="CX60" s="235"/>
      <c r="CY60" s="235"/>
      <c r="CZ60" s="235"/>
      <c r="DA60" s="235"/>
      <c r="DB60" s="235"/>
      <c r="DC60" s="235"/>
      <c r="DD60" s="235"/>
      <c r="DE60" s="235"/>
      <c r="DF60" s="235"/>
      <c r="DG60" s="235"/>
      <c r="DH60" s="235"/>
      <c r="DI60" s="235"/>
      <c r="DJ60" s="235"/>
      <c r="DK60" s="235"/>
      <c r="DL60" s="235"/>
      <c r="DM60" s="235"/>
      <c r="DN60" s="235"/>
      <c r="DO60" s="235"/>
      <c r="DP60" s="235"/>
      <c r="DQ60" s="235"/>
      <c r="DR60" s="235"/>
      <c r="DS60" s="235"/>
      <c r="DT60" s="235"/>
      <c r="DU60" s="235"/>
      <c r="DV60" s="235"/>
      <c r="DW60" s="235"/>
      <c r="DX60" s="235"/>
      <c r="DY60" s="235"/>
      <c r="DZ60" s="235"/>
      <c r="EA60" s="235"/>
      <c r="EB60" s="235"/>
      <c r="EC60" s="235"/>
      <c r="ED60" s="235"/>
      <c r="EE60" s="235"/>
      <c r="EF60" s="236"/>
    </row>
    <row r="61" spans="1:136" ht="7.15" customHeight="1">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c r="AS61" s="328"/>
      <c r="AT61" s="328"/>
      <c r="AU61" s="328"/>
      <c r="AV61" s="328"/>
      <c r="AW61" s="328"/>
      <c r="AX61" s="328"/>
      <c r="AY61" s="328"/>
      <c r="AZ61" s="328"/>
      <c r="BA61" s="328"/>
      <c r="BB61" s="328"/>
      <c r="BC61" s="328"/>
      <c r="BD61" s="328"/>
      <c r="BE61" s="328"/>
      <c r="BF61" s="328"/>
      <c r="BG61" s="328"/>
      <c r="BH61" s="328"/>
      <c r="BI61" s="328"/>
      <c r="BJ61" s="328"/>
      <c r="BK61" s="328"/>
      <c r="BL61" s="328"/>
      <c r="BM61" s="328"/>
      <c r="BN61" s="328"/>
      <c r="BO61" s="328"/>
      <c r="BP61" s="328"/>
      <c r="BQ61" s="328"/>
      <c r="BR61" s="328"/>
      <c r="BS61" s="328"/>
      <c r="BT61" s="328"/>
      <c r="BU61" s="328"/>
      <c r="BV61" s="328"/>
      <c r="BW61" s="328"/>
      <c r="BX61" s="328"/>
      <c r="BY61" s="328"/>
      <c r="CB61" s="234"/>
      <c r="CC61" s="235"/>
      <c r="CD61" s="235"/>
      <c r="CE61" s="235"/>
      <c r="CF61" s="235"/>
      <c r="CG61" s="235"/>
      <c r="CH61" s="235"/>
      <c r="CI61" s="235"/>
      <c r="CJ61" s="235"/>
      <c r="CK61" s="235"/>
      <c r="CL61" s="235"/>
      <c r="CM61" s="235"/>
      <c r="CN61" s="235"/>
      <c r="CO61" s="235"/>
      <c r="CP61" s="235"/>
      <c r="CQ61" s="235"/>
      <c r="CR61" s="235"/>
      <c r="CS61" s="235"/>
      <c r="CT61" s="235"/>
      <c r="CU61" s="235"/>
      <c r="CV61" s="235"/>
      <c r="CW61" s="235"/>
      <c r="CX61" s="235"/>
      <c r="CY61" s="235"/>
      <c r="CZ61" s="235"/>
      <c r="DA61" s="235"/>
      <c r="DB61" s="235"/>
      <c r="DC61" s="235"/>
      <c r="DD61" s="235"/>
      <c r="DE61" s="235"/>
      <c r="DF61" s="235"/>
      <c r="DG61" s="235"/>
      <c r="DH61" s="235"/>
      <c r="DI61" s="235"/>
      <c r="DJ61" s="235"/>
      <c r="DK61" s="235"/>
      <c r="DL61" s="235"/>
      <c r="DM61" s="235"/>
      <c r="DN61" s="235"/>
      <c r="DO61" s="235"/>
      <c r="DP61" s="235"/>
      <c r="DQ61" s="235"/>
      <c r="DR61" s="235"/>
      <c r="DS61" s="235"/>
      <c r="DT61" s="235"/>
      <c r="DU61" s="235"/>
      <c r="DV61" s="235"/>
      <c r="DW61" s="235"/>
      <c r="DX61" s="235"/>
      <c r="DY61" s="235"/>
      <c r="DZ61" s="235"/>
      <c r="EA61" s="235"/>
      <c r="EB61" s="235"/>
      <c r="EC61" s="235"/>
      <c r="ED61" s="235"/>
      <c r="EE61" s="235"/>
      <c r="EF61" s="236"/>
    </row>
    <row r="62" spans="1:136" ht="7.15" customHeight="1">
      <c r="A62" s="249" t="s">
        <v>263</v>
      </c>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8"/>
      <c r="BD62" s="328"/>
      <c r="BE62" s="328"/>
      <c r="BF62" s="328"/>
      <c r="BG62" s="328"/>
      <c r="BH62" s="328"/>
      <c r="BI62" s="328"/>
      <c r="BJ62" s="328"/>
      <c r="BK62" s="328"/>
      <c r="BL62" s="328"/>
      <c r="BM62" s="328"/>
      <c r="BN62" s="328"/>
      <c r="BO62" s="328"/>
      <c r="BP62" s="328"/>
      <c r="BQ62" s="328"/>
      <c r="BR62" s="328"/>
      <c r="BS62" s="328"/>
      <c r="BT62" s="328"/>
      <c r="BU62" s="328"/>
      <c r="BV62" s="328"/>
      <c r="BW62" s="328"/>
      <c r="BX62" s="328"/>
      <c r="BY62" s="328"/>
      <c r="CB62" s="234"/>
      <c r="CC62" s="235"/>
      <c r="CD62" s="235"/>
      <c r="CE62" s="235"/>
      <c r="CF62" s="235"/>
      <c r="CG62" s="235"/>
      <c r="CH62" s="235"/>
      <c r="CI62" s="235"/>
      <c r="CJ62" s="235"/>
      <c r="CK62" s="235"/>
      <c r="CL62" s="235"/>
      <c r="CM62" s="235"/>
      <c r="CN62" s="235"/>
      <c r="CO62" s="235"/>
      <c r="CP62" s="235"/>
      <c r="CQ62" s="235"/>
      <c r="CR62" s="235"/>
      <c r="CS62" s="235"/>
      <c r="CT62" s="235"/>
      <c r="CU62" s="235"/>
      <c r="CV62" s="235"/>
      <c r="CW62" s="235"/>
      <c r="CX62" s="235"/>
      <c r="CY62" s="235"/>
      <c r="CZ62" s="235"/>
      <c r="DA62" s="235"/>
      <c r="DB62" s="235"/>
      <c r="DC62" s="235"/>
      <c r="DD62" s="235"/>
      <c r="DE62" s="235"/>
      <c r="DF62" s="235"/>
      <c r="DG62" s="235"/>
      <c r="DH62" s="235"/>
      <c r="DI62" s="235"/>
      <c r="DJ62" s="235"/>
      <c r="DK62" s="235"/>
      <c r="DL62" s="235"/>
      <c r="DM62" s="235"/>
      <c r="DN62" s="235"/>
      <c r="DO62" s="235"/>
      <c r="DP62" s="235"/>
      <c r="DQ62" s="235"/>
      <c r="DR62" s="235"/>
      <c r="DS62" s="235"/>
      <c r="DT62" s="235"/>
      <c r="DU62" s="235"/>
      <c r="DV62" s="235"/>
      <c r="DW62" s="235"/>
      <c r="DX62" s="235"/>
      <c r="DY62" s="235"/>
      <c r="DZ62" s="235"/>
      <c r="EA62" s="235"/>
      <c r="EB62" s="235"/>
      <c r="EC62" s="235"/>
      <c r="ED62" s="235"/>
      <c r="EE62" s="235"/>
      <c r="EF62" s="236"/>
    </row>
    <row r="63" spans="1:136" ht="7.15" customHeight="1">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c r="AS63" s="328"/>
      <c r="AT63" s="328"/>
      <c r="AU63" s="328"/>
      <c r="AV63" s="328"/>
      <c r="AW63" s="328"/>
      <c r="AX63" s="328"/>
      <c r="AY63" s="328"/>
      <c r="AZ63" s="328"/>
      <c r="BA63" s="328"/>
      <c r="BB63" s="328"/>
      <c r="BC63" s="328"/>
      <c r="BD63" s="328"/>
      <c r="BE63" s="328"/>
      <c r="BF63" s="328"/>
      <c r="BG63" s="328"/>
      <c r="BH63" s="328"/>
      <c r="BI63" s="328"/>
      <c r="BJ63" s="328"/>
      <c r="BK63" s="328"/>
      <c r="BL63" s="328"/>
      <c r="BM63" s="328"/>
      <c r="BN63" s="328"/>
      <c r="BO63" s="328"/>
      <c r="BP63" s="328"/>
      <c r="BQ63" s="328"/>
      <c r="BR63" s="328"/>
      <c r="BS63" s="328"/>
      <c r="BT63" s="328"/>
      <c r="BU63" s="328"/>
      <c r="BV63" s="328"/>
      <c r="BW63" s="328"/>
      <c r="BX63" s="328"/>
      <c r="BY63" s="328"/>
      <c r="CB63" s="234"/>
      <c r="CC63" s="235"/>
      <c r="CD63" s="235"/>
      <c r="CE63" s="235"/>
      <c r="CF63" s="235"/>
      <c r="CG63" s="235"/>
      <c r="CH63" s="235"/>
      <c r="CI63" s="235"/>
      <c r="CJ63" s="235"/>
      <c r="CK63" s="235"/>
      <c r="CL63" s="235"/>
      <c r="CM63" s="235"/>
      <c r="CN63" s="235"/>
      <c r="CO63" s="235"/>
      <c r="CP63" s="235"/>
      <c r="CQ63" s="235"/>
      <c r="CR63" s="235"/>
      <c r="CS63" s="235"/>
      <c r="CT63" s="235"/>
      <c r="CU63" s="235"/>
      <c r="CV63" s="235"/>
      <c r="CW63" s="235"/>
      <c r="CX63" s="235"/>
      <c r="CY63" s="235"/>
      <c r="CZ63" s="235"/>
      <c r="DA63" s="235"/>
      <c r="DB63" s="235"/>
      <c r="DC63" s="235"/>
      <c r="DD63" s="235"/>
      <c r="DE63" s="235"/>
      <c r="DF63" s="235"/>
      <c r="DG63" s="235"/>
      <c r="DH63" s="235"/>
      <c r="DI63" s="235"/>
      <c r="DJ63" s="235"/>
      <c r="DK63" s="235"/>
      <c r="DL63" s="235"/>
      <c r="DM63" s="235"/>
      <c r="DN63" s="235"/>
      <c r="DO63" s="235"/>
      <c r="DP63" s="235"/>
      <c r="DQ63" s="235"/>
      <c r="DR63" s="235"/>
      <c r="DS63" s="235"/>
      <c r="DT63" s="235"/>
      <c r="DU63" s="235"/>
      <c r="DV63" s="235"/>
      <c r="DW63" s="235"/>
      <c r="DX63" s="235"/>
      <c r="DY63" s="235"/>
      <c r="DZ63" s="235"/>
      <c r="EA63" s="235"/>
      <c r="EB63" s="235"/>
      <c r="EC63" s="235"/>
      <c r="ED63" s="235"/>
      <c r="EE63" s="235"/>
      <c r="EF63" s="236"/>
    </row>
    <row r="64" spans="1:136" ht="7.15" customHeight="1">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28"/>
      <c r="BU64" s="328"/>
      <c r="BV64" s="328"/>
      <c r="BW64" s="328"/>
      <c r="BX64" s="328"/>
      <c r="BY64" s="328"/>
      <c r="CB64" s="234"/>
      <c r="CC64" s="235"/>
      <c r="CD64" s="235"/>
      <c r="CE64" s="235"/>
      <c r="CF64" s="235"/>
      <c r="CG64" s="235"/>
      <c r="CH64" s="235"/>
      <c r="CI64" s="235"/>
      <c r="CJ64" s="235"/>
      <c r="CK64" s="235"/>
      <c r="CL64" s="235"/>
      <c r="CM64" s="235"/>
      <c r="CN64" s="235"/>
      <c r="CO64" s="235"/>
      <c r="CP64" s="235"/>
      <c r="CQ64" s="235"/>
      <c r="CR64" s="235"/>
      <c r="CS64" s="235"/>
      <c r="CT64" s="235"/>
      <c r="CU64" s="235"/>
      <c r="CV64" s="235"/>
      <c r="CW64" s="235"/>
      <c r="CX64" s="235"/>
      <c r="CY64" s="235"/>
      <c r="CZ64" s="235"/>
      <c r="DA64" s="235"/>
      <c r="DB64" s="235"/>
      <c r="DC64" s="235"/>
      <c r="DD64" s="235"/>
      <c r="DE64" s="235"/>
      <c r="DF64" s="235"/>
      <c r="DG64" s="235"/>
      <c r="DH64" s="235"/>
      <c r="DI64" s="235"/>
      <c r="DJ64" s="235"/>
      <c r="DK64" s="235"/>
      <c r="DL64" s="235"/>
      <c r="DM64" s="235"/>
      <c r="DN64" s="235"/>
      <c r="DO64" s="235"/>
      <c r="DP64" s="235"/>
      <c r="DQ64" s="235"/>
      <c r="DR64" s="235"/>
      <c r="DS64" s="235"/>
      <c r="DT64" s="235"/>
      <c r="DU64" s="235"/>
      <c r="DV64" s="235"/>
      <c r="DW64" s="235"/>
      <c r="DX64" s="235"/>
      <c r="DY64" s="235"/>
      <c r="DZ64" s="235"/>
      <c r="EA64" s="235"/>
      <c r="EB64" s="235"/>
      <c r="EC64" s="235"/>
      <c r="ED64" s="235"/>
      <c r="EE64" s="235"/>
      <c r="EF64" s="236"/>
    </row>
    <row r="65" spans="1:136" ht="7.15" customHeight="1">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328"/>
      <c r="BD65" s="328"/>
      <c r="BE65" s="328"/>
      <c r="BF65" s="328"/>
      <c r="BG65" s="328"/>
      <c r="BH65" s="328"/>
      <c r="BI65" s="328"/>
      <c r="BJ65" s="328"/>
      <c r="BK65" s="328"/>
      <c r="BL65" s="328"/>
      <c r="BM65" s="328"/>
      <c r="BN65" s="328"/>
      <c r="BO65" s="328"/>
      <c r="BP65" s="328"/>
      <c r="BQ65" s="328"/>
      <c r="BR65" s="328"/>
      <c r="BS65" s="328"/>
      <c r="BT65" s="328"/>
      <c r="BU65" s="328"/>
      <c r="BV65" s="328"/>
      <c r="BW65" s="328"/>
      <c r="BX65" s="328"/>
      <c r="BY65" s="328"/>
      <c r="CB65" s="234"/>
      <c r="CC65" s="235"/>
      <c r="CD65" s="235"/>
      <c r="CE65" s="235"/>
      <c r="CF65" s="235"/>
      <c r="CG65" s="235"/>
      <c r="CH65" s="235"/>
      <c r="CI65" s="235"/>
      <c r="CJ65" s="235"/>
      <c r="CK65" s="235"/>
      <c r="CL65" s="235"/>
      <c r="CM65" s="235"/>
      <c r="CN65" s="235"/>
      <c r="CO65" s="235"/>
      <c r="CP65" s="235"/>
      <c r="CQ65" s="235"/>
      <c r="CR65" s="235"/>
      <c r="CS65" s="235"/>
      <c r="CT65" s="235"/>
      <c r="CU65" s="235"/>
      <c r="CV65" s="235"/>
      <c r="CW65" s="235"/>
      <c r="CX65" s="235"/>
      <c r="CY65" s="235"/>
      <c r="CZ65" s="235"/>
      <c r="DA65" s="235"/>
      <c r="DB65" s="235"/>
      <c r="DC65" s="235"/>
      <c r="DD65" s="235"/>
      <c r="DE65" s="235"/>
      <c r="DF65" s="235"/>
      <c r="DG65" s="235"/>
      <c r="DH65" s="235"/>
      <c r="DI65" s="235"/>
      <c r="DJ65" s="235"/>
      <c r="DK65" s="235"/>
      <c r="DL65" s="235"/>
      <c r="DM65" s="235"/>
      <c r="DN65" s="235"/>
      <c r="DO65" s="235"/>
      <c r="DP65" s="235"/>
      <c r="DQ65" s="235"/>
      <c r="DR65" s="235"/>
      <c r="DS65" s="235"/>
      <c r="DT65" s="235"/>
      <c r="DU65" s="235"/>
      <c r="DV65" s="235"/>
      <c r="DW65" s="235"/>
      <c r="DX65" s="235"/>
      <c r="DY65" s="235"/>
      <c r="DZ65" s="235"/>
      <c r="EA65" s="235"/>
      <c r="EB65" s="235"/>
      <c r="EC65" s="235"/>
      <c r="ED65" s="235"/>
      <c r="EE65" s="235"/>
      <c r="EF65" s="236"/>
    </row>
    <row r="66" spans="1:136" ht="7.15" customHeight="1">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8"/>
      <c r="AO66" s="328"/>
      <c r="AP66" s="328"/>
      <c r="AQ66" s="328"/>
      <c r="AR66" s="328"/>
      <c r="AS66" s="328"/>
      <c r="AT66" s="328"/>
      <c r="AU66" s="328"/>
      <c r="AV66" s="328"/>
      <c r="AW66" s="328"/>
      <c r="AX66" s="328"/>
      <c r="AY66" s="328"/>
      <c r="AZ66" s="328"/>
      <c r="BA66" s="328"/>
      <c r="BB66" s="328"/>
      <c r="BC66" s="328"/>
      <c r="BD66" s="328"/>
      <c r="BE66" s="328"/>
      <c r="BF66" s="328"/>
      <c r="BG66" s="328"/>
      <c r="BH66" s="328"/>
      <c r="BI66" s="328"/>
      <c r="BJ66" s="328"/>
      <c r="BK66" s="328"/>
      <c r="BL66" s="328"/>
      <c r="BM66" s="328"/>
      <c r="BN66" s="328"/>
      <c r="BO66" s="328"/>
      <c r="BP66" s="328"/>
      <c r="BQ66" s="328"/>
      <c r="BR66" s="328"/>
      <c r="BS66" s="328"/>
      <c r="BT66" s="328"/>
      <c r="BU66" s="328"/>
      <c r="BV66" s="328"/>
      <c r="BW66" s="328"/>
      <c r="BX66" s="328"/>
      <c r="BY66" s="328"/>
      <c r="CB66" s="234"/>
      <c r="CC66" s="235"/>
      <c r="CD66" s="235"/>
      <c r="CE66" s="235"/>
      <c r="CF66" s="235"/>
      <c r="CG66" s="235"/>
      <c r="CH66" s="235"/>
      <c r="CI66" s="235"/>
      <c r="CJ66" s="235"/>
      <c r="CK66" s="235"/>
      <c r="CL66" s="235"/>
      <c r="CM66" s="235"/>
      <c r="CN66" s="235"/>
      <c r="CO66" s="235"/>
      <c r="CP66" s="235"/>
      <c r="CQ66" s="235"/>
      <c r="CR66" s="235"/>
      <c r="CS66" s="235"/>
      <c r="CT66" s="235"/>
      <c r="CU66" s="235"/>
      <c r="CV66" s="235"/>
      <c r="CW66" s="235"/>
      <c r="CX66" s="235"/>
      <c r="CY66" s="235"/>
      <c r="CZ66" s="235"/>
      <c r="DA66" s="235"/>
      <c r="DB66" s="235"/>
      <c r="DC66" s="235"/>
      <c r="DD66" s="235"/>
      <c r="DE66" s="235"/>
      <c r="DF66" s="235"/>
      <c r="DG66" s="235"/>
      <c r="DH66" s="235"/>
      <c r="DI66" s="235"/>
      <c r="DJ66" s="235"/>
      <c r="DK66" s="235"/>
      <c r="DL66" s="235"/>
      <c r="DM66" s="235"/>
      <c r="DN66" s="235"/>
      <c r="DO66" s="235"/>
      <c r="DP66" s="235"/>
      <c r="DQ66" s="235"/>
      <c r="DR66" s="235"/>
      <c r="DS66" s="235"/>
      <c r="DT66" s="235"/>
      <c r="DU66" s="235"/>
      <c r="DV66" s="235"/>
      <c r="DW66" s="235"/>
      <c r="DX66" s="235"/>
      <c r="DY66" s="235"/>
      <c r="DZ66" s="235"/>
      <c r="EA66" s="235"/>
      <c r="EB66" s="235"/>
      <c r="EC66" s="235"/>
      <c r="ED66" s="235"/>
      <c r="EE66" s="235"/>
      <c r="EF66" s="236"/>
    </row>
    <row r="67" spans="1:136" ht="7.15" customHeight="1">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8"/>
      <c r="BA67" s="328"/>
      <c r="BB67" s="328"/>
      <c r="BC67" s="328"/>
      <c r="BD67" s="328"/>
      <c r="BE67" s="328"/>
      <c r="BF67" s="328"/>
      <c r="BG67" s="328"/>
      <c r="BH67" s="328"/>
      <c r="BI67" s="328"/>
      <c r="BJ67" s="328"/>
      <c r="BK67" s="328"/>
      <c r="BL67" s="328"/>
      <c r="BM67" s="328"/>
      <c r="BN67" s="328"/>
      <c r="BO67" s="328"/>
      <c r="BP67" s="328"/>
      <c r="BQ67" s="328"/>
      <c r="BR67" s="328"/>
      <c r="BS67" s="328"/>
      <c r="BT67" s="328"/>
      <c r="BU67" s="328"/>
      <c r="BV67" s="328"/>
      <c r="BW67" s="328"/>
      <c r="BX67" s="328"/>
      <c r="BY67" s="328"/>
      <c r="CB67" s="234"/>
      <c r="CC67" s="235"/>
      <c r="CD67" s="235"/>
      <c r="CE67" s="235"/>
      <c r="CF67" s="235"/>
      <c r="CG67" s="235"/>
      <c r="CH67" s="235"/>
      <c r="CI67" s="235"/>
      <c r="CJ67" s="235"/>
      <c r="CK67" s="235"/>
      <c r="CL67" s="235"/>
      <c r="CM67" s="235"/>
      <c r="CN67" s="235"/>
      <c r="CO67" s="235"/>
      <c r="CP67" s="235"/>
      <c r="CQ67" s="235"/>
      <c r="CR67" s="235"/>
      <c r="CS67" s="235"/>
      <c r="CT67" s="235"/>
      <c r="CU67" s="235"/>
      <c r="CV67" s="235"/>
      <c r="CW67" s="235"/>
      <c r="CX67" s="235"/>
      <c r="CY67" s="235"/>
      <c r="CZ67" s="235"/>
      <c r="DA67" s="235"/>
      <c r="DB67" s="235"/>
      <c r="DC67" s="235"/>
      <c r="DD67" s="235"/>
      <c r="DE67" s="235"/>
      <c r="DF67" s="235"/>
      <c r="DG67" s="235"/>
      <c r="DH67" s="235"/>
      <c r="DI67" s="235"/>
      <c r="DJ67" s="235"/>
      <c r="DK67" s="235"/>
      <c r="DL67" s="235"/>
      <c r="DM67" s="235"/>
      <c r="DN67" s="235"/>
      <c r="DO67" s="235"/>
      <c r="DP67" s="235"/>
      <c r="DQ67" s="235"/>
      <c r="DR67" s="235"/>
      <c r="DS67" s="235"/>
      <c r="DT67" s="235"/>
      <c r="DU67" s="235"/>
      <c r="DV67" s="235"/>
      <c r="DW67" s="235"/>
      <c r="DX67" s="235"/>
      <c r="DY67" s="235"/>
      <c r="DZ67" s="235"/>
      <c r="EA67" s="235"/>
      <c r="EB67" s="235"/>
      <c r="EC67" s="235"/>
      <c r="ED67" s="235"/>
      <c r="EE67" s="235"/>
      <c r="EF67" s="236"/>
    </row>
    <row r="68" spans="1:136" ht="7.15" customHeight="1">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c r="AS68" s="328"/>
      <c r="AT68" s="328"/>
      <c r="AU68" s="328"/>
      <c r="AV68" s="328"/>
      <c r="AW68" s="328"/>
      <c r="AX68" s="328"/>
      <c r="AY68" s="328"/>
      <c r="AZ68" s="328"/>
      <c r="BA68" s="328"/>
      <c r="BB68" s="328"/>
      <c r="BC68" s="328"/>
      <c r="BD68" s="328"/>
      <c r="BE68" s="328"/>
      <c r="BF68" s="328"/>
      <c r="BG68" s="328"/>
      <c r="BH68" s="328"/>
      <c r="BI68" s="328"/>
      <c r="BJ68" s="328"/>
      <c r="BK68" s="328"/>
      <c r="BL68" s="328"/>
      <c r="BM68" s="328"/>
      <c r="BN68" s="328"/>
      <c r="BO68" s="328"/>
      <c r="BP68" s="328"/>
      <c r="BQ68" s="328"/>
      <c r="BR68" s="328"/>
      <c r="BS68" s="328"/>
      <c r="BT68" s="328"/>
      <c r="BU68" s="328"/>
      <c r="BV68" s="328"/>
      <c r="BW68" s="328"/>
      <c r="BX68" s="328"/>
      <c r="BY68" s="328"/>
      <c r="CB68" s="234"/>
      <c r="CC68" s="235"/>
      <c r="CD68" s="235"/>
      <c r="CE68" s="235"/>
      <c r="CF68" s="235"/>
      <c r="CG68" s="235"/>
      <c r="CH68" s="235"/>
      <c r="CI68" s="235"/>
      <c r="CJ68" s="235"/>
      <c r="CK68" s="235"/>
      <c r="CL68" s="235"/>
      <c r="CM68" s="235"/>
      <c r="CN68" s="235"/>
      <c r="CO68" s="235"/>
      <c r="CP68" s="235"/>
      <c r="CQ68" s="235"/>
      <c r="CR68" s="235"/>
      <c r="CS68" s="235"/>
      <c r="CT68" s="235"/>
      <c r="CU68" s="235"/>
      <c r="CV68" s="235"/>
      <c r="CW68" s="235"/>
      <c r="CX68" s="235"/>
      <c r="CY68" s="235"/>
      <c r="CZ68" s="235"/>
      <c r="DA68" s="235"/>
      <c r="DB68" s="235"/>
      <c r="DC68" s="235"/>
      <c r="DD68" s="235"/>
      <c r="DE68" s="235"/>
      <c r="DF68" s="235"/>
      <c r="DG68" s="235"/>
      <c r="DH68" s="235"/>
      <c r="DI68" s="235"/>
      <c r="DJ68" s="235"/>
      <c r="DK68" s="235"/>
      <c r="DL68" s="235"/>
      <c r="DM68" s="235"/>
      <c r="DN68" s="235"/>
      <c r="DO68" s="235"/>
      <c r="DP68" s="235"/>
      <c r="DQ68" s="235"/>
      <c r="DR68" s="235"/>
      <c r="DS68" s="235"/>
      <c r="DT68" s="235"/>
      <c r="DU68" s="235"/>
      <c r="DV68" s="235"/>
      <c r="DW68" s="235"/>
      <c r="DX68" s="235"/>
      <c r="DY68" s="235"/>
      <c r="DZ68" s="235"/>
      <c r="EA68" s="235"/>
      <c r="EB68" s="235"/>
      <c r="EC68" s="235"/>
      <c r="ED68" s="235"/>
      <c r="EE68" s="235"/>
      <c r="EF68" s="236"/>
    </row>
    <row r="69" spans="1:136" ht="7.15" customHeight="1">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c r="AI69" s="328"/>
      <c r="AJ69" s="328"/>
      <c r="AK69" s="328"/>
      <c r="AL69" s="328"/>
      <c r="AM69" s="328"/>
      <c r="AN69" s="328"/>
      <c r="AO69" s="328"/>
      <c r="AP69" s="328"/>
      <c r="AQ69" s="328"/>
      <c r="AR69" s="328"/>
      <c r="AS69" s="328"/>
      <c r="AT69" s="328"/>
      <c r="AU69" s="328"/>
      <c r="AV69" s="328"/>
      <c r="AW69" s="328"/>
      <c r="AX69" s="328"/>
      <c r="AY69" s="328"/>
      <c r="AZ69" s="328"/>
      <c r="BA69" s="328"/>
      <c r="BB69" s="328"/>
      <c r="BC69" s="328"/>
      <c r="BD69" s="328"/>
      <c r="BE69" s="328"/>
      <c r="BF69" s="328"/>
      <c r="BG69" s="328"/>
      <c r="BH69" s="328"/>
      <c r="BI69" s="328"/>
      <c r="BJ69" s="328"/>
      <c r="BK69" s="328"/>
      <c r="BL69" s="328"/>
      <c r="BM69" s="328"/>
      <c r="BN69" s="328"/>
      <c r="BO69" s="328"/>
      <c r="BP69" s="328"/>
      <c r="BQ69" s="328"/>
      <c r="BR69" s="328"/>
      <c r="BS69" s="328"/>
      <c r="BT69" s="328"/>
      <c r="BU69" s="328"/>
      <c r="BV69" s="328"/>
      <c r="BW69" s="328"/>
      <c r="BX69" s="328"/>
      <c r="BY69" s="328"/>
      <c r="CB69" s="234"/>
      <c r="CC69" s="235"/>
      <c r="CD69" s="235"/>
      <c r="CE69" s="235"/>
      <c r="CF69" s="235"/>
      <c r="CG69" s="235"/>
      <c r="CH69" s="235"/>
      <c r="CI69" s="235"/>
      <c r="CJ69" s="235"/>
      <c r="CK69" s="235"/>
      <c r="CL69" s="235"/>
      <c r="CM69" s="235"/>
      <c r="CN69" s="235"/>
      <c r="CO69" s="235"/>
      <c r="CP69" s="235"/>
      <c r="CQ69" s="235"/>
      <c r="CR69" s="235"/>
      <c r="CS69" s="235"/>
      <c r="CT69" s="235"/>
      <c r="CU69" s="235"/>
      <c r="CV69" s="235"/>
      <c r="CW69" s="235"/>
      <c r="CX69" s="235"/>
      <c r="CY69" s="235"/>
      <c r="CZ69" s="235"/>
      <c r="DA69" s="235"/>
      <c r="DB69" s="235"/>
      <c r="DC69" s="235"/>
      <c r="DD69" s="235"/>
      <c r="DE69" s="235"/>
      <c r="DF69" s="235"/>
      <c r="DG69" s="235"/>
      <c r="DH69" s="235"/>
      <c r="DI69" s="235"/>
      <c r="DJ69" s="235"/>
      <c r="DK69" s="235"/>
      <c r="DL69" s="235"/>
      <c r="DM69" s="235"/>
      <c r="DN69" s="235"/>
      <c r="DO69" s="235"/>
      <c r="DP69" s="235"/>
      <c r="DQ69" s="235"/>
      <c r="DR69" s="235"/>
      <c r="DS69" s="235"/>
      <c r="DT69" s="235"/>
      <c r="DU69" s="235"/>
      <c r="DV69" s="235"/>
      <c r="DW69" s="235"/>
      <c r="DX69" s="235"/>
      <c r="DY69" s="235"/>
      <c r="DZ69" s="235"/>
      <c r="EA69" s="235"/>
      <c r="EB69" s="235"/>
      <c r="EC69" s="235"/>
      <c r="ED69" s="235"/>
      <c r="EE69" s="235"/>
      <c r="EF69" s="236"/>
    </row>
    <row r="70" spans="1:136" ht="7.15" customHeight="1">
      <c r="A70" s="249" t="s">
        <v>69</v>
      </c>
      <c r="B70" s="249"/>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CB70" s="234"/>
      <c r="CC70" s="235"/>
      <c r="CD70" s="235"/>
      <c r="CE70" s="235"/>
      <c r="CF70" s="235"/>
      <c r="CG70" s="235"/>
      <c r="CH70" s="235"/>
      <c r="CI70" s="235"/>
      <c r="CJ70" s="235"/>
      <c r="CK70" s="235"/>
      <c r="CL70" s="235"/>
      <c r="CM70" s="235"/>
      <c r="CN70" s="235"/>
      <c r="CO70" s="235"/>
      <c r="CP70" s="235"/>
      <c r="CQ70" s="235"/>
      <c r="CR70" s="235"/>
      <c r="CS70" s="235"/>
      <c r="CT70" s="235"/>
      <c r="CU70" s="235"/>
      <c r="CV70" s="235"/>
      <c r="CW70" s="235"/>
      <c r="CX70" s="235"/>
      <c r="CY70" s="235"/>
      <c r="CZ70" s="235"/>
      <c r="DA70" s="235"/>
      <c r="DB70" s="235"/>
      <c r="DC70" s="235"/>
      <c r="DD70" s="235"/>
      <c r="DE70" s="235"/>
      <c r="DF70" s="235"/>
      <c r="DG70" s="235"/>
      <c r="DH70" s="235"/>
      <c r="DI70" s="235"/>
      <c r="DJ70" s="235"/>
      <c r="DK70" s="235"/>
      <c r="DL70" s="235"/>
      <c r="DM70" s="235"/>
      <c r="DN70" s="235"/>
      <c r="DO70" s="235"/>
      <c r="DP70" s="235"/>
      <c r="DQ70" s="235"/>
      <c r="DR70" s="235"/>
      <c r="DS70" s="235"/>
      <c r="DT70" s="235"/>
      <c r="DU70" s="235"/>
      <c r="DV70" s="235"/>
      <c r="DW70" s="235"/>
      <c r="DX70" s="235"/>
      <c r="DY70" s="235"/>
      <c r="DZ70" s="235"/>
      <c r="EA70" s="235"/>
      <c r="EB70" s="235"/>
      <c r="EC70" s="235"/>
      <c r="ED70" s="235"/>
      <c r="EE70" s="235"/>
      <c r="EF70" s="236"/>
    </row>
    <row r="71" spans="1:136" ht="7.15" customHeight="1">
      <c r="A71" s="249"/>
      <c r="B71" s="249"/>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49"/>
      <c r="BR71" s="249"/>
      <c r="BS71" s="249"/>
      <c r="BT71" s="249"/>
      <c r="BU71" s="249"/>
      <c r="BV71" s="249"/>
      <c r="BW71" s="249"/>
      <c r="BX71" s="249"/>
      <c r="BY71" s="249"/>
      <c r="CB71" s="234"/>
      <c r="CC71" s="235"/>
      <c r="CD71" s="235"/>
      <c r="CE71" s="235"/>
      <c r="CF71" s="235"/>
      <c r="CG71" s="235"/>
      <c r="CH71" s="235"/>
      <c r="CI71" s="235"/>
      <c r="CJ71" s="235"/>
      <c r="CK71" s="235"/>
      <c r="CL71" s="235"/>
      <c r="CM71" s="235"/>
      <c r="CN71" s="235"/>
      <c r="CO71" s="235"/>
      <c r="CP71" s="235"/>
      <c r="CQ71" s="235"/>
      <c r="CR71" s="235"/>
      <c r="CS71" s="235"/>
      <c r="CT71" s="235"/>
      <c r="CU71" s="235"/>
      <c r="CV71" s="235"/>
      <c r="CW71" s="235"/>
      <c r="CX71" s="235"/>
      <c r="CY71" s="235"/>
      <c r="CZ71" s="235"/>
      <c r="DA71" s="235"/>
      <c r="DB71" s="235"/>
      <c r="DC71" s="235"/>
      <c r="DD71" s="235"/>
      <c r="DE71" s="235"/>
      <c r="DF71" s="235"/>
      <c r="DG71" s="235"/>
      <c r="DH71" s="235"/>
      <c r="DI71" s="235"/>
      <c r="DJ71" s="235"/>
      <c r="DK71" s="235"/>
      <c r="DL71" s="235"/>
      <c r="DM71" s="235"/>
      <c r="DN71" s="235"/>
      <c r="DO71" s="235"/>
      <c r="DP71" s="235"/>
      <c r="DQ71" s="235"/>
      <c r="DR71" s="235"/>
      <c r="DS71" s="235"/>
      <c r="DT71" s="235"/>
      <c r="DU71" s="235"/>
      <c r="DV71" s="235"/>
      <c r="DW71" s="235"/>
      <c r="DX71" s="235"/>
      <c r="DY71" s="235"/>
      <c r="DZ71" s="235"/>
      <c r="EA71" s="235"/>
      <c r="EB71" s="235"/>
      <c r="EC71" s="235"/>
      <c r="ED71" s="235"/>
      <c r="EE71" s="235"/>
      <c r="EF71" s="236"/>
    </row>
    <row r="72" spans="1:136" ht="7.15" customHeight="1">
      <c r="A72" s="249"/>
      <c r="B72" s="249"/>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49"/>
      <c r="BR72" s="249"/>
      <c r="BS72" s="249"/>
      <c r="BT72" s="249"/>
      <c r="BU72" s="249"/>
      <c r="BV72" s="249"/>
      <c r="BW72" s="249"/>
      <c r="BX72" s="249"/>
      <c r="BY72" s="249"/>
      <c r="CB72" s="234"/>
      <c r="CC72" s="235"/>
      <c r="CD72" s="235"/>
      <c r="CE72" s="235"/>
      <c r="CF72" s="235"/>
      <c r="CG72" s="235"/>
      <c r="CH72" s="235"/>
      <c r="CI72" s="235"/>
      <c r="CJ72" s="235"/>
      <c r="CK72" s="235"/>
      <c r="CL72" s="235"/>
      <c r="CM72" s="235"/>
      <c r="CN72" s="235"/>
      <c r="CO72" s="235"/>
      <c r="CP72" s="235"/>
      <c r="CQ72" s="235"/>
      <c r="CR72" s="235"/>
      <c r="CS72" s="235"/>
      <c r="CT72" s="235"/>
      <c r="CU72" s="235"/>
      <c r="CV72" s="235"/>
      <c r="CW72" s="235"/>
      <c r="CX72" s="235"/>
      <c r="CY72" s="235"/>
      <c r="CZ72" s="235"/>
      <c r="DA72" s="235"/>
      <c r="DB72" s="235"/>
      <c r="DC72" s="235"/>
      <c r="DD72" s="235"/>
      <c r="DE72" s="235"/>
      <c r="DF72" s="235"/>
      <c r="DG72" s="235"/>
      <c r="DH72" s="235"/>
      <c r="DI72" s="235"/>
      <c r="DJ72" s="235"/>
      <c r="DK72" s="235"/>
      <c r="DL72" s="235"/>
      <c r="DM72" s="235"/>
      <c r="DN72" s="235"/>
      <c r="DO72" s="235"/>
      <c r="DP72" s="235"/>
      <c r="DQ72" s="235"/>
      <c r="DR72" s="235"/>
      <c r="DS72" s="235"/>
      <c r="DT72" s="235"/>
      <c r="DU72" s="235"/>
      <c r="DV72" s="235"/>
      <c r="DW72" s="235"/>
      <c r="DX72" s="235"/>
      <c r="DY72" s="235"/>
      <c r="DZ72" s="235"/>
      <c r="EA72" s="235"/>
      <c r="EB72" s="235"/>
      <c r="EC72" s="235"/>
      <c r="ED72" s="235"/>
      <c r="EE72" s="235"/>
      <c r="EF72" s="236"/>
    </row>
    <row r="73" spans="1:136" ht="7.15" customHeight="1">
      <c r="A73" s="249"/>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CB73" s="234"/>
      <c r="CC73" s="235"/>
      <c r="CD73" s="235"/>
      <c r="CE73" s="235"/>
      <c r="CF73" s="235"/>
      <c r="CG73" s="235"/>
      <c r="CH73" s="235"/>
      <c r="CI73" s="235"/>
      <c r="CJ73" s="235"/>
      <c r="CK73" s="235"/>
      <c r="CL73" s="235"/>
      <c r="CM73" s="235"/>
      <c r="CN73" s="235"/>
      <c r="CO73" s="235"/>
      <c r="CP73" s="235"/>
      <c r="CQ73" s="235"/>
      <c r="CR73" s="235"/>
      <c r="CS73" s="235"/>
      <c r="CT73" s="235"/>
      <c r="CU73" s="235"/>
      <c r="CV73" s="235"/>
      <c r="CW73" s="235"/>
      <c r="CX73" s="235"/>
      <c r="CY73" s="235"/>
      <c r="CZ73" s="235"/>
      <c r="DA73" s="235"/>
      <c r="DB73" s="235"/>
      <c r="DC73" s="235"/>
      <c r="DD73" s="235"/>
      <c r="DE73" s="235"/>
      <c r="DF73" s="235"/>
      <c r="DG73" s="235"/>
      <c r="DH73" s="235"/>
      <c r="DI73" s="235"/>
      <c r="DJ73" s="235"/>
      <c r="DK73" s="235"/>
      <c r="DL73" s="235"/>
      <c r="DM73" s="235"/>
      <c r="DN73" s="235"/>
      <c r="DO73" s="235"/>
      <c r="DP73" s="235"/>
      <c r="DQ73" s="235"/>
      <c r="DR73" s="235"/>
      <c r="DS73" s="235"/>
      <c r="DT73" s="235"/>
      <c r="DU73" s="235"/>
      <c r="DV73" s="235"/>
      <c r="DW73" s="235"/>
      <c r="DX73" s="235"/>
      <c r="DY73" s="235"/>
      <c r="DZ73" s="235"/>
      <c r="EA73" s="235"/>
      <c r="EB73" s="235"/>
      <c r="EC73" s="235"/>
      <c r="ED73" s="235"/>
      <c r="EE73" s="235"/>
      <c r="EF73" s="236"/>
    </row>
    <row r="74" spans="1:136" ht="7.15" customHeight="1">
      <c r="A74" s="249"/>
      <c r="B74" s="249"/>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CB74" s="234"/>
      <c r="CC74" s="235"/>
      <c r="CD74" s="235"/>
      <c r="CE74" s="235"/>
      <c r="CF74" s="235"/>
      <c r="CG74" s="235"/>
      <c r="CH74" s="235"/>
      <c r="CI74" s="235"/>
      <c r="CJ74" s="235"/>
      <c r="CK74" s="235"/>
      <c r="CL74" s="235"/>
      <c r="CM74" s="235"/>
      <c r="CN74" s="235"/>
      <c r="CO74" s="235"/>
      <c r="CP74" s="235"/>
      <c r="CQ74" s="235"/>
      <c r="CR74" s="235"/>
      <c r="CS74" s="235"/>
      <c r="CT74" s="235"/>
      <c r="CU74" s="235"/>
      <c r="CV74" s="235"/>
      <c r="CW74" s="235"/>
      <c r="CX74" s="235"/>
      <c r="CY74" s="235"/>
      <c r="CZ74" s="235"/>
      <c r="DA74" s="235"/>
      <c r="DB74" s="235"/>
      <c r="DC74" s="235"/>
      <c r="DD74" s="235"/>
      <c r="DE74" s="235"/>
      <c r="DF74" s="235"/>
      <c r="DG74" s="235"/>
      <c r="DH74" s="235"/>
      <c r="DI74" s="235"/>
      <c r="DJ74" s="235"/>
      <c r="DK74" s="235"/>
      <c r="DL74" s="235"/>
      <c r="DM74" s="235"/>
      <c r="DN74" s="235"/>
      <c r="DO74" s="235"/>
      <c r="DP74" s="235"/>
      <c r="DQ74" s="235"/>
      <c r="DR74" s="235"/>
      <c r="DS74" s="235"/>
      <c r="DT74" s="235"/>
      <c r="DU74" s="235"/>
      <c r="DV74" s="235"/>
      <c r="DW74" s="235"/>
      <c r="DX74" s="235"/>
      <c r="DY74" s="235"/>
      <c r="DZ74" s="235"/>
      <c r="EA74" s="235"/>
      <c r="EB74" s="235"/>
      <c r="EC74" s="235"/>
      <c r="ED74" s="235"/>
      <c r="EE74" s="235"/>
      <c r="EF74" s="236"/>
    </row>
    <row r="75" spans="1:136" ht="7.15" customHeight="1">
      <c r="A75" s="200" t="s">
        <v>70</v>
      </c>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c r="AR75" s="200"/>
      <c r="AS75" s="200"/>
      <c r="AT75" s="200"/>
      <c r="AU75" s="200"/>
      <c r="AV75" s="200" t="s">
        <v>71</v>
      </c>
      <c r="AW75" s="200"/>
      <c r="AX75" s="200"/>
      <c r="AY75" s="200"/>
      <c r="AZ75" s="200"/>
      <c r="BA75" s="200"/>
      <c r="BB75" s="200"/>
      <c r="BC75" s="200"/>
      <c r="BD75" s="200"/>
      <c r="BE75" s="200"/>
      <c r="BF75" s="200" t="s">
        <v>72</v>
      </c>
      <c r="BG75" s="200"/>
      <c r="BH75" s="200"/>
      <c r="BI75" s="200"/>
      <c r="BJ75" s="200"/>
      <c r="BK75" s="200"/>
      <c r="BL75" s="200"/>
      <c r="BM75" s="200"/>
      <c r="BN75" s="200"/>
      <c r="BO75" s="200"/>
      <c r="BP75" s="200" t="s">
        <v>73</v>
      </c>
      <c r="BQ75" s="200"/>
      <c r="BR75" s="200"/>
      <c r="BS75" s="200"/>
      <c r="BT75" s="200"/>
      <c r="BU75" s="200"/>
      <c r="BV75" s="200"/>
      <c r="BW75" s="200"/>
      <c r="BX75" s="200"/>
      <c r="BY75" s="200"/>
      <c r="CB75" s="234"/>
      <c r="CC75" s="235"/>
      <c r="CD75" s="235"/>
      <c r="CE75" s="235"/>
      <c r="CF75" s="235"/>
      <c r="CG75" s="235"/>
      <c r="CH75" s="235"/>
      <c r="CI75" s="235"/>
      <c r="CJ75" s="235"/>
      <c r="CK75" s="235"/>
      <c r="CL75" s="235"/>
      <c r="CM75" s="235"/>
      <c r="CN75" s="235"/>
      <c r="CO75" s="235"/>
      <c r="CP75" s="235"/>
      <c r="CQ75" s="235"/>
      <c r="CR75" s="235"/>
      <c r="CS75" s="235"/>
      <c r="CT75" s="235"/>
      <c r="CU75" s="235"/>
      <c r="CV75" s="235"/>
      <c r="CW75" s="235"/>
      <c r="CX75" s="235"/>
      <c r="CY75" s="235"/>
      <c r="CZ75" s="235"/>
      <c r="DA75" s="235"/>
      <c r="DB75" s="235"/>
      <c r="DC75" s="235"/>
      <c r="DD75" s="235"/>
      <c r="DE75" s="235"/>
      <c r="DF75" s="235"/>
      <c r="DG75" s="235"/>
      <c r="DH75" s="235"/>
      <c r="DI75" s="235"/>
      <c r="DJ75" s="235"/>
      <c r="DK75" s="235"/>
      <c r="DL75" s="235"/>
      <c r="DM75" s="235"/>
      <c r="DN75" s="235"/>
      <c r="DO75" s="235"/>
      <c r="DP75" s="235"/>
      <c r="DQ75" s="235"/>
      <c r="DR75" s="235"/>
      <c r="DS75" s="235"/>
      <c r="DT75" s="235"/>
      <c r="DU75" s="235"/>
      <c r="DV75" s="235"/>
      <c r="DW75" s="235"/>
      <c r="DX75" s="235"/>
      <c r="DY75" s="235"/>
      <c r="DZ75" s="235"/>
      <c r="EA75" s="235"/>
      <c r="EB75" s="235"/>
      <c r="EC75" s="235"/>
      <c r="ED75" s="235"/>
      <c r="EE75" s="235"/>
      <c r="EF75" s="236"/>
    </row>
    <row r="76" spans="1:136" ht="7.15" customHeight="1">
      <c r="A76" s="200"/>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0"/>
      <c r="BH76" s="200"/>
      <c r="BI76" s="200"/>
      <c r="BJ76" s="200"/>
      <c r="BK76" s="200"/>
      <c r="BL76" s="200"/>
      <c r="BM76" s="200"/>
      <c r="BN76" s="200"/>
      <c r="BO76" s="200"/>
      <c r="BP76" s="200"/>
      <c r="BQ76" s="200"/>
      <c r="BR76" s="200"/>
      <c r="BS76" s="200"/>
      <c r="BT76" s="200"/>
      <c r="BU76" s="200"/>
      <c r="BV76" s="200"/>
      <c r="BW76" s="200"/>
      <c r="BX76" s="200"/>
      <c r="BY76" s="200"/>
      <c r="CB76" s="234"/>
      <c r="CC76" s="235"/>
      <c r="CD76" s="235"/>
      <c r="CE76" s="235"/>
      <c r="CF76" s="235"/>
      <c r="CG76" s="235"/>
      <c r="CH76" s="235"/>
      <c r="CI76" s="235"/>
      <c r="CJ76" s="235"/>
      <c r="CK76" s="235"/>
      <c r="CL76" s="235"/>
      <c r="CM76" s="235"/>
      <c r="CN76" s="235"/>
      <c r="CO76" s="235"/>
      <c r="CP76" s="235"/>
      <c r="CQ76" s="235"/>
      <c r="CR76" s="235"/>
      <c r="CS76" s="235"/>
      <c r="CT76" s="235"/>
      <c r="CU76" s="235"/>
      <c r="CV76" s="235"/>
      <c r="CW76" s="235"/>
      <c r="CX76" s="235"/>
      <c r="CY76" s="235"/>
      <c r="CZ76" s="235"/>
      <c r="DA76" s="235"/>
      <c r="DB76" s="235"/>
      <c r="DC76" s="235"/>
      <c r="DD76" s="235"/>
      <c r="DE76" s="235"/>
      <c r="DF76" s="235"/>
      <c r="DG76" s="235"/>
      <c r="DH76" s="235"/>
      <c r="DI76" s="235"/>
      <c r="DJ76" s="235"/>
      <c r="DK76" s="235"/>
      <c r="DL76" s="235"/>
      <c r="DM76" s="235"/>
      <c r="DN76" s="235"/>
      <c r="DO76" s="235"/>
      <c r="DP76" s="235"/>
      <c r="DQ76" s="235"/>
      <c r="DR76" s="235"/>
      <c r="DS76" s="235"/>
      <c r="DT76" s="235"/>
      <c r="DU76" s="235"/>
      <c r="DV76" s="235"/>
      <c r="DW76" s="235"/>
      <c r="DX76" s="235"/>
      <c r="DY76" s="235"/>
      <c r="DZ76" s="235"/>
      <c r="EA76" s="235"/>
      <c r="EB76" s="235"/>
      <c r="EC76" s="235"/>
      <c r="ED76" s="235"/>
      <c r="EE76" s="235"/>
      <c r="EF76" s="236"/>
    </row>
    <row r="77" spans="1:136" ht="7.15" customHeight="1">
      <c r="A77" s="200"/>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0"/>
      <c r="BQ77" s="200"/>
      <c r="BR77" s="200"/>
      <c r="BS77" s="200"/>
      <c r="BT77" s="200"/>
      <c r="BU77" s="200"/>
      <c r="BV77" s="200"/>
      <c r="BW77" s="200"/>
      <c r="BX77" s="200"/>
      <c r="BY77" s="200"/>
      <c r="CB77" s="196"/>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1"/>
    </row>
    <row r="78" spans="1:136" ht="7.15" customHeight="1"/>
    <row r="79" spans="1:136" ht="7.15" customHeight="1"/>
  </sheetData>
  <mergeCells count="38">
    <mergeCell ref="BF44:BO45"/>
    <mergeCell ref="BP44:BY45"/>
    <mergeCell ref="A46:BY49"/>
    <mergeCell ref="A44:BE45"/>
    <mergeCell ref="CB1:EF3"/>
    <mergeCell ref="CB4:EF20"/>
    <mergeCell ref="CB22:EF24"/>
    <mergeCell ref="A36:E40"/>
    <mergeCell ref="A41:E43"/>
    <mergeCell ref="F26:BY30"/>
    <mergeCell ref="F31:BY35"/>
    <mergeCell ref="F36:BY40"/>
    <mergeCell ref="F41:BY43"/>
    <mergeCell ref="A26:E30"/>
    <mergeCell ref="A31:E35"/>
    <mergeCell ref="A70:BY74"/>
    <mergeCell ref="A75:AU77"/>
    <mergeCell ref="AV75:BE77"/>
    <mergeCell ref="AE50:AK51"/>
    <mergeCell ref="AL50:BY53"/>
    <mergeCell ref="A54:BY61"/>
    <mergeCell ref="A62:BY69"/>
    <mergeCell ref="CB53:EF77"/>
    <mergeCell ref="CB25:EF48"/>
    <mergeCell ref="A1:BY3"/>
    <mergeCell ref="A50:V53"/>
    <mergeCell ref="W50:AD51"/>
    <mergeCell ref="W52:AK53"/>
    <mergeCell ref="A4:BY13"/>
    <mergeCell ref="A14:BE15"/>
    <mergeCell ref="BF14:BO15"/>
    <mergeCell ref="BP14:BY15"/>
    <mergeCell ref="A16:BY18"/>
    <mergeCell ref="A19:BY23"/>
    <mergeCell ref="A24:BY25"/>
    <mergeCell ref="CB49:EF51"/>
    <mergeCell ref="BF75:BO77"/>
    <mergeCell ref="BP75:BY77"/>
  </mergeCells>
  <pageMargins left="0.25" right="0.25" top="0.75" bottom="0.75" header="0.3" footer="0.3"/>
  <pageSetup paperSize="9" scale="91"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76"/>
  <sheetViews>
    <sheetView showGridLines="0" view="pageBreakPreview" zoomScale="60" zoomScaleNormal="60" workbookViewId="0">
      <selection activeCell="Z23" sqref="Z23"/>
    </sheetView>
  </sheetViews>
  <sheetFormatPr defaultColWidth="11.42578125" defaultRowHeight="15"/>
  <cols>
    <col min="1" max="1" width="14.28515625" customWidth="1"/>
    <col min="2" max="2" width="5.28515625" customWidth="1"/>
    <col min="3" max="3" width="27.140625" customWidth="1"/>
    <col min="4" max="4" width="7.42578125" hidden="1" customWidth="1"/>
    <col min="5" max="6" width="7.7109375" hidden="1" customWidth="1"/>
    <col min="7" max="7" width="9" customWidth="1"/>
    <col min="8" max="8" width="9.28515625" customWidth="1"/>
    <col min="9" max="9" width="6.42578125" customWidth="1"/>
    <col min="10" max="10" width="10.140625" customWidth="1"/>
    <col min="11" max="11" width="7.7109375" customWidth="1"/>
    <col min="12" max="12" width="6.42578125" customWidth="1"/>
    <col min="13" max="13" width="5.28515625" customWidth="1"/>
    <col min="14" max="14" width="8.42578125" customWidth="1"/>
    <col min="15" max="15" width="2.28515625" customWidth="1"/>
    <col min="16" max="16" width="5.28515625" customWidth="1"/>
    <col min="17" max="19" width="9.28515625" customWidth="1"/>
    <col min="20" max="20" width="12.140625" customWidth="1"/>
    <col min="21" max="21" width="9.28515625" customWidth="1"/>
    <col min="22" max="22" width="11.42578125" customWidth="1"/>
    <col min="23" max="23" width="12.140625" bestFit="1" customWidth="1"/>
    <col min="24" max="24" width="9.28515625" customWidth="1"/>
    <col min="25" max="25" width="13.7109375" customWidth="1"/>
    <col min="26" max="26" width="9.28515625" customWidth="1"/>
    <col min="27" max="27" width="9.28515625" hidden="1" customWidth="1"/>
    <col min="28" max="28" width="9.28515625" customWidth="1"/>
    <col min="29" max="29" width="10.7109375" hidden="1" customWidth="1"/>
    <col min="30" max="34" width="9.28515625" hidden="1" customWidth="1"/>
    <col min="35" max="35" width="20.7109375" hidden="1" customWidth="1"/>
    <col min="36" max="37" width="9.28515625" customWidth="1"/>
    <col min="38" max="38" width="13" bestFit="1" customWidth="1"/>
    <col min="39" max="213" width="9.28515625" customWidth="1"/>
  </cols>
  <sheetData>
    <row r="1" spans="1:31" ht="32.25" thickBot="1">
      <c r="D1" s="380" t="s">
        <v>74</v>
      </c>
      <c r="E1" s="380"/>
      <c r="F1" s="380"/>
      <c r="G1" s="381"/>
      <c r="H1" s="382"/>
      <c r="I1" s="383" t="s">
        <v>75</v>
      </c>
      <c r="J1" s="384"/>
      <c r="K1" s="385" t="s">
        <v>76</v>
      </c>
      <c r="L1" s="386"/>
      <c r="M1" s="385" t="s">
        <v>77</v>
      </c>
      <c r="N1" s="386"/>
      <c r="O1" s="13"/>
      <c r="P1" s="14"/>
      <c r="R1" s="377" t="s">
        <v>78</v>
      </c>
      <c r="S1" s="378"/>
      <c r="T1" s="378"/>
      <c r="U1" s="379"/>
      <c r="W1" s="340" t="s">
        <v>241</v>
      </c>
      <c r="X1" s="341"/>
      <c r="Y1" s="342"/>
    </row>
    <row r="2" spans="1:31" ht="52.5" customHeight="1" thickBot="1">
      <c r="A2" s="15"/>
      <c r="B2" s="16"/>
      <c r="C2" s="17"/>
      <c r="D2" s="18" t="s">
        <v>79</v>
      </c>
      <c r="E2" s="19" t="s">
        <v>80</v>
      </c>
      <c r="F2" s="20" t="s">
        <v>81</v>
      </c>
      <c r="G2" s="389" t="s">
        <v>82</v>
      </c>
      <c r="H2" s="390"/>
      <c r="I2" s="375" t="s">
        <v>83</v>
      </c>
      <c r="J2" s="375" t="s">
        <v>84</v>
      </c>
      <c r="K2" s="375" t="s">
        <v>83</v>
      </c>
      <c r="L2" s="375" t="s">
        <v>84</v>
      </c>
      <c r="M2" s="375" t="s">
        <v>83</v>
      </c>
      <c r="N2" s="375" t="s">
        <v>84</v>
      </c>
      <c r="O2" s="21"/>
      <c r="P2" s="22"/>
      <c r="W2" s="343"/>
      <c r="X2" s="344"/>
      <c r="Y2" s="345"/>
      <c r="Z2" t="s">
        <v>85</v>
      </c>
      <c r="AA2" s="23" t="s">
        <v>86</v>
      </c>
    </row>
    <row r="3" spans="1:31" ht="15.75" thickBot="1">
      <c r="A3" s="24"/>
      <c r="B3" s="25"/>
      <c r="C3" s="26"/>
      <c r="D3" s="27" t="s">
        <v>87</v>
      </c>
      <c r="E3" s="28" t="s">
        <v>87</v>
      </c>
      <c r="F3" s="29" t="s">
        <v>87</v>
      </c>
      <c r="G3" s="30" t="s">
        <v>88</v>
      </c>
      <c r="H3" s="30" t="s">
        <v>89</v>
      </c>
      <c r="I3" s="376"/>
      <c r="J3" s="376"/>
      <c r="K3" s="376"/>
      <c r="L3" s="376"/>
      <c r="M3" s="376"/>
      <c r="N3" s="376"/>
      <c r="O3" s="31"/>
    </row>
    <row r="4" spans="1:31" ht="16.5" thickBot="1">
      <c r="A4" s="368" t="s">
        <v>90</v>
      </c>
      <c r="B4" s="32"/>
      <c r="C4" s="33" t="s">
        <v>91</v>
      </c>
      <c r="D4" s="34">
        <v>2</v>
      </c>
      <c r="E4" s="35">
        <v>2</v>
      </c>
      <c r="F4" s="36">
        <v>1</v>
      </c>
      <c r="G4" s="373">
        <v>5</v>
      </c>
      <c r="H4" s="374"/>
      <c r="I4" s="37">
        <f>D4*G4</f>
        <v>10</v>
      </c>
      <c r="J4" s="37">
        <f>D4*H4</f>
        <v>0</v>
      </c>
      <c r="K4" s="37">
        <f>E4*G4</f>
        <v>10</v>
      </c>
      <c r="L4" s="37">
        <f>E4*H4</f>
        <v>0</v>
      </c>
      <c r="M4" s="37">
        <f>F4*G4</f>
        <v>5</v>
      </c>
      <c r="N4" s="37">
        <f>F4*H4</f>
        <v>0</v>
      </c>
      <c r="O4" s="38"/>
      <c r="P4" s="39">
        <v>1</v>
      </c>
      <c r="Q4" s="40" t="s">
        <v>92</v>
      </c>
      <c r="Z4" s="41">
        <v>1</v>
      </c>
      <c r="AA4" s="42">
        <v>2</v>
      </c>
      <c r="AB4" s="43">
        <f>Z4*AA4</f>
        <v>2</v>
      </c>
      <c r="AC4" s="44">
        <f>SUM(AB4:AB8)</f>
        <v>8</v>
      </c>
    </row>
    <row r="5" spans="1:31" ht="16.5" thickBot="1">
      <c r="A5" s="369"/>
      <c r="B5" s="32"/>
      <c r="C5" s="33" t="s">
        <v>93</v>
      </c>
      <c r="D5" s="45">
        <v>3</v>
      </c>
      <c r="E5" s="46">
        <v>1</v>
      </c>
      <c r="F5" s="47">
        <v>1</v>
      </c>
      <c r="G5" s="48">
        <v>5</v>
      </c>
      <c r="H5" s="48">
        <v>5</v>
      </c>
      <c r="I5" s="37">
        <f>D5*G5</f>
        <v>15</v>
      </c>
      <c r="J5" s="37">
        <f>D5*H5</f>
        <v>15</v>
      </c>
      <c r="K5" s="37">
        <f>E5*G5</f>
        <v>5</v>
      </c>
      <c r="L5" s="37">
        <f>E5*H5</f>
        <v>5</v>
      </c>
      <c r="M5" s="37">
        <f>F5*G5</f>
        <v>5</v>
      </c>
      <c r="N5" s="37">
        <f>F5*H5</f>
        <v>5</v>
      </c>
      <c r="O5" s="38"/>
      <c r="P5" s="39">
        <v>2</v>
      </c>
      <c r="Q5" s="49" t="s">
        <v>94</v>
      </c>
      <c r="Z5" s="41">
        <v>1</v>
      </c>
      <c r="AA5" s="42">
        <v>2</v>
      </c>
      <c r="AB5" s="43">
        <f t="shared" ref="AB5:AB8" si="0">Z5*AA5</f>
        <v>2</v>
      </c>
    </row>
    <row r="6" spans="1:31" ht="16.5" thickBot="1">
      <c r="A6" s="368" t="s">
        <v>95</v>
      </c>
      <c r="B6" s="32"/>
      <c r="C6" s="33" t="s">
        <v>96</v>
      </c>
      <c r="D6" s="34">
        <v>3</v>
      </c>
      <c r="E6" s="50">
        <v>1</v>
      </c>
      <c r="F6" s="36">
        <v>1</v>
      </c>
      <c r="G6" s="48">
        <v>5</v>
      </c>
      <c r="H6" s="48">
        <v>5</v>
      </c>
      <c r="I6" s="37">
        <f t="shared" ref="I6:I31" si="1">D6*G6</f>
        <v>15</v>
      </c>
      <c r="J6" s="37">
        <f t="shared" ref="J6:J16" si="2">D6*H6</f>
        <v>15</v>
      </c>
      <c r="K6" s="37">
        <f t="shared" ref="K6:K18" si="3">E6*G6</f>
        <v>5</v>
      </c>
      <c r="L6" s="37">
        <f t="shared" ref="L6:L16" si="4">E6*H6</f>
        <v>5</v>
      </c>
      <c r="M6" s="37">
        <f t="shared" ref="M6:M18" si="5">F6*G6</f>
        <v>5</v>
      </c>
      <c r="N6" s="37">
        <f t="shared" ref="N6:N16" si="6">F6*H6</f>
        <v>5</v>
      </c>
      <c r="O6" s="38"/>
      <c r="P6" s="39">
        <v>3</v>
      </c>
      <c r="Q6" s="40" t="s">
        <v>97</v>
      </c>
      <c r="Z6" s="41">
        <v>1</v>
      </c>
      <c r="AA6" s="42">
        <v>2</v>
      </c>
      <c r="AB6" s="43">
        <f t="shared" si="0"/>
        <v>2</v>
      </c>
      <c r="AD6">
        <v>9</v>
      </c>
      <c r="AE6">
        <f>J52*28/100</f>
        <v>4.76</v>
      </c>
    </row>
    <row r="7" spans="1:31" ht="16.5" thickBot="1">
      <c r="A7" s="369"/>
      <c r="B7" s="32"/>
      <c r="C7" s="33" t="s">
        <v>91</v>
      </c>
      <c r="D7" s="34">
        <v>3</v>
      </c>
      <c r="E7" s="50">
        <v>1</v>
      </c>
      <c r="F7" s="51">
        <v>2</v>
      </c>
      <c r="G7" s="48">
        <v>5</v>
      </c>
      <c r="H7" s="48">
        <v>5</v>
      </c>
      <c r="I7" s="37">
        <f t="shared" si="1"/>
        <v>15</v>
      </c>
      <c r="J7" s="37">
        <f t="shared" si="2"/>
        <v>15</v>
      </c>
      <c r="K7" s="37">
        <f t="shared" si="3"/>
        <v>5</v>
      </c>
      <c r="L7" s="37">
        <f t="shared" si="4"/>
        <v>5</v>
      </c>
      <c r="M7" s="37">
        <f t="shared" si="5"/>
        <v>10</v>
      </c>
      <c r="N7" s="37">
        <f t="shared" si="6"/>
        <v>10</v>
      </c>
      <c r="O7" s="38"/>
      <c r="P7" s="39">
        <v>4</v>
      </c>
      <c r="Q7" s="49" t="s">
        <v>98</v>
      </c>
      <c r="Z7" s="41">
        <v>0</v>
      </c>
      <c r="AA7" s="42">
        <v>1</v>
      </c>
      <c r="AB7" s="43">
        <f t="shared" si="0"/>
        <v>0</v>
      </c>
      <c r="AC7" s="52" t="s">
        <v>99</v>
      </c>
      <c r="AD7" t="s">
        <v>100</v>
      </c>
      <c r="AE7" s="53">
        <f>AE6/AD6</f>
        <v>0.52888888888888885</v>
      </c>
    </row>
    <row r="8" spans="1:31" ht="16.5" thickBot="1">
      <c r="A8" s="369"/>
      <c r="B8" s="32"/>
      <c r="C8" s="33" t="s">
        <v>101</v>
      </c>
      <c r="D8" s="54">
        <v>3</v>
      </c>
      <c r="E8" s="55">
        <v>0</v>
      </c>
      <c r="F8" s="56">
        <v>0</v>
      </c>
      <c r="G8" s="48">
        <v>5</v>
      </c>
      <c r="H8" s="48">
        <v>5</v>
      </c>
      <c r="I8" s="37">
        <f t="shared" si="1"/>
        <v>15</v>
      </c>
      <c r="J8" s="37">
        <f t="shared" si="2"/>
        <v>15</v>
      </c>
      <c r="K8" s="37">
        <f t="shared" si="3"/>
        <v>0</v>
      </c>
      <c r="L8" s="37">
        <f t="shared" si="4"/>
        <v>0</v>
      </c>
      <c r="M8" s="37">
        <f t="shared" si="5"/>
        <v>0</v>
      </c>
      <c r="N8" s="37">
        <f t="shared" si="6"/>
        <v>0</v>
      </c>
      <c r="O8" s="38"/>
      <c r="P8" s="39">
        <v>5</v>
      </c>
      <c r="Q8" s="49" t="s">
        <v>102</v>
      </c>
      <c r="Z8" s="41">
        <v>1</v>
      </c>
      <c r="AA8" s="42">
        <v>2</v>
      </c>
      <c r="AB8" s="43">
        <f t="shared" si="0"/>
        <v>2</v>
      </c>
      <c r="AC8" s="52">
        <f>AC4*AE7</f>
        <v>4.2311111111111108</v>
      </c>
      <c r="AD8" t="s">
        <v>103</v>
      </c>
      <c r="AE8">
        <f>AD6*AE7</f>
        <v>4.76</v>
      </c>
    </row>
    <row r="9" spans="1:31" ht="16.5" thickBot="1">
      <c r="A9" s="369"/>
      <c r="B9" s="32"/>
      <c r="C9" s="33" t="s">
        <v>104</v>
      </c>
      <c r="D9" s="54">
        <v>3</v>
      </c>
      <c r="E9" s="55">
        <v>0</v>
      </c>
      <c r="F9" s="56">
        <v>0</v>
      </c>
      <c r="G9" s="48">
        <v>5</v>
      </c>
      <c r="H9" s="48">
        <v>5</v>
      </c>
      <c r="I9" s="37">
        <f t="shared" si="1"/>
        <v>15</v>
      </c>
      <c r="J9" s="37">
        <f t="shared" si="2"/>
        <v>15</v>
      </c>
      <c r="K9" s="37">
        <f t="shared" si="3"/>
        <v>0</v>
      </c>
      <c r="L9" s="37">
        <f t="shared" si="4"/>
        <v>0</v>
      </c>
      <c r="M9" s="37">
        <f t="shared" si="5"/>
        <v>0</v>
      </c>
      <c r="N9" s="37">
        <f t="shared" si="6"/>
        <v>0</v>
      </c>
      <c r="O9" s="38"/>
      <c r="P9" s="39"/>
      <c r="Q9" s="57"/>
      <c r="Z9" s="42"/>
      <c r="AA9" s="42"/>
      <c r="AB9" s="42"/>
    </row>
    <row r="10" spans="1:31" ht="16.5" thickBot="1">
      <c r="A10" s="369"/>
      <c r="B10" s="32"/>
      <c r="C10" s="33" t="s">
        <v>105</v>
      </c>
      <c r="D10" s="54">
        <v>3</v>
      </c>
      <c r="E10" s="32">
        <v>0</v>
      </c>
      <c r="F10" s="56">
        <v>0</v>
      </c>
      <c r="G10" s="48">
        <v>5</v>
      </c>
      <c r="H10" s="48">
        <v>5</v>
      </c>
      <c r="I10" s="37">
        <f t="shared" si="1"/>
        <v>15</v>
      </c>
      <c r="J10" s="37">
        <f t="shared" si="2"/>
        <v>15</v>
      </c>
      <c r="K10" s="37">
        <f t="shared" si="3"/>
        <v>0</v>
      </c>
      <c r="L10" s="37">
        <f t="shared" si="4"/>
        <v>0</v>
      </c>
      <c r="M10" s="37">
        <f t="shared" si="5"/>
        <v>0</v>
      </c>
      <c r="N10" s="37">
        <f t="shared" si="6"/>
        <v>0</v>
      </c>
      <c r="O10" s="38"/>
      <c r="P10" s="39">
        <v>6</v>
      </c>
      <c r="Q10" s="57" t="s">
        <v>106</v>
      </c>
      <c r="Z10" s="41">
        <v>1</v>
      </c>
      <c r="AA10" s="42">
        <v>2</v>
      </c>
      <c r="AB10" s="43">
        <f>Z10*AA10</f>
        <v>2</v>
      </c>
      <c r="AC10" s="44">
        <f>SUM(AB10:AB14)</f>
        <v>5</v>
      </c>
    </row>
    <row r="11" spans="1:31" ht="16.5" thickBot="1">
      <c r="A11" s="370"/>
      <c r="B11" s="32"/>
      <c r="C11" s="58" t="s">
        <v>107</v>
      </c>
      <c r="D11" s="54">
        <v>3</v>
      </c>
      <c r="E11" s="32">
        <v>0</v>
      </c>
      <c r="F11" s="59">
        <v>0</v>
      </c>
      <c r="G11" s="48">
        <v>5</v>
      </c>
      <c r="H11" s="48">
        <v>5</v>
      </c>
      <c r="I11" s="37">
        <f t="shared" si="1"/>
        <v>15</v>
      </c>
      <c r="J11" s="37">
        <f t="shared" si="2"/>
        <v>15</v>
      </c>
      <c r="K11" s="37">
        <f t="shared" si="3"/>
        <v>0</v>
      </c>
      <c r="L11" s="37">
        <f t="shared" si="4"/>
        <v>0</v>
      </c>
      <c r="M11" s="37">
        <f t="shared" si="5"/>
        <v>0</v>
      </c>
      <c r="N11" s="37">
        <f t="shared" si="6"/>
        <v>0</v>
      </c>
      <c r="O11" s="38"/>
      <c r="P11" s="39">
        <v>7</v>
      </c>
      <c r="Q11" s="40" t="s">
        <v>108</v>
      </c>
      <c r="Z11" s="41">
        <v>0</v>
      </c>
      <c r="AA11" s="42">
        <v>3</v>
      </c>
      <c r="AB11" s="43">
        <f>Z11*AA11</f>
        <v>0</v>
      </c>
    </row>
    <row r="12" spans="1:31" ht="16.5" thickBot="1">
      <c r="A12" s="368" t="s">
        <v>109</v>
      </c>
      <c r="B12" s="32"/>
      <c r="C12" s="60" t="s">
        <v>91</v>
      </c>
      <c r="D12" s="54">
        <v>3</v>
      </c>
      <c r="E12" s="55">
        <v>2</v>
      </c>
      <c r="F12" s="59">
        <v>0</v>
      </c>
      <c r="G12" s="48">
        <v>5</v>
      </c>
      <c r="H12" s="48">
        <v>3</v>
      </c>
      <c r="I12" s="37">
        <f t="shared" si="1"/>
        <v>15</v>
      </c>
      <c r="J12" s="37">
        <f t="shared" si="2"/>
        <v>9</v>
      </c>
      <c r="K12" s="37">
        <f t="shared" si="3"/>
        <v>10</v>
      </c>
      <c r="L12" s="37">
        <f t="shared" si="4"/>
        <v>6</v>
      </c>
      <c r="M12" s="37">
        <f t="shared" si="5"/>
        <v>0</v>
      </c>
      <c r="N12" s="37">
        <f t="shared" si="6"/>
        <v>0</v>
      </c>
      <c r="O12" s="38"/>
      <c r="P12" s="39">
        <v>8</v>
      </c>
      <c r="Q12" s="40" t="s">
        <v>110</v>
      </c>
      <c r="Z12" s="41">
        <v>1</v>
      </c>
      <c r="AA12" s="42">
        <v>1</v>
      </c>
      <c r="AB12" s="43">
        <f>Z12*AA12</f>
        <v>1</v>
      </c>
      <c r="AD12">
        <v>8</v>
      </c>
      <c r="AE12">
        <f>J50*28/100</f>
        <v>13.16</v>
      </c>
    </row>
    <row r="13" spans="1:31" ht="16.5" thickBot="1">
      <c r="A13" s="370"/>
      <c r="B13" s="32"/>
      <c r="C13" s="60" t="s">
        <v>96</v>
      </c>
      <c r="D13" s="54">
        <v>3</v>
      </c>
      <c r="E13" s="32">
        <v>2</v>
      </c>
      <c r="F13" s="56">
        <v>1</v>
      </c>
      <c r="G13" s="48">
        <v>5</v>
      </c>
      <c r="H13" s="48">
        <v>3</v>
      </c>
      <c r="I13" s="37">
        <f t="shared" si="1"/>
        <v>15</v>
      </c>
      <c r="J13" s="37">
        <f t="shared" si="2"/>
        <v>9</v>
      </c>
      <c r="K13" s="37">
        <f t="shared" si="3"/>
        <v>10</v>
      </c>
      <c r="L13" s="37">
        <f t="shared" si="4"/>
        <v>6</v>
      </c>
      <c r="M13" s="37">
        <f t="shared" si="5"/>
        <v>5</v>
      </c>
      <c r="N13" s="37">
        <f t="shared" si="6"/>
        <v>3</v>
      </c>
      <c r="O13" s="38"/>
      <c r="P13" s="39">
        <v>9</v>
      </c>
      <c r="Q13" s="40" t="s">
        <v>111</v>
      </c>
      <c r="Z13" s="41">
        <v>1</v>
      </c>
      <c r="AA13" s="42">
        <v>1</v>
      </c>
      <c r="AB13" s="43">
        <f>Z13*AA13</f>
        <v>1</v>
      </c>
      <c r="AC13" s="52" t="s">
        <v>112</v>
      </c>
      <c r="AD13" t="s">
        <v>100</v>
      </c>
      <c r="AE13" s="53">
        <f>AE12/AD12</f>
        <v>1.645</v>
      </c>
    </row>
    <row r="14" spans="1:31" ht="16.5" thickBot="1">
      <c r="A14" s="387" t="s">
        <v>113</v>
      </c>
      <c r="B14" s="61"/>
      <c r="C14" s="60" t="s">
        <v>96</v>
      </c>
      <c r="D14" s="54">
        <v>3</v>
      </c>
      <c r="E14" s="32">
        <v>1</v>
      </c>
      <c r="F14" s="56">
        <v>0</v>
      </c>
      <c r="G14" s="48">
        <v>5</v>
      </c>
      <c r="H14" s="48">
        <v>5</v>
      </c>
      <c r="I14" s="37">
        <f t="shared" si="1"/>
        <v>15</v>
      </c>
      <c r="J14" s="37">
        <f t="shared" si="2"/>
        <v>15</v>
      </c>
      <c r="K14" s="37">
        <f t="shared" si="3"/>
        <v>5</v>
      </c>
      <c r="L14" s="37">
        <f t="shared" si="4"/>
        <v>5</v>
      </c>
      <c r="M14" s="37">
        <f t="shared" si="5"/>
        <v>0</v>
      </c>
      <c r="N14" s="37">
        <f t="shared" si="6"/>
        <v>0</v>
      </c>
      <c r="O14" s="38"/>
      <c r="P14" s="39">
        <v>10</v>
      </c>
      <c r="Q14" s="57" t="s">
        <v>114</v>
      </c>
      <c r="Z14" s="41">
        <v>1</v>
      </c>
      <c r="AA14" s="42">
        <v>1</v>
      </c>
      <c r="AB14" s="43">
        <f>Z14*AA14</f>
        <v>1</v>
      </c>
      <c r="AC14" s="52">
        <f>AC10*AE13</f>
        <v>8.2249999999999996</v>
      </c>
      <c r="AD14" t="s">
        <v>103</v>
      </c>
      <c r="AE14">
        <f>AD12*AE13</f>
        <v>13.16</v>
      </c>
    </row>
    <row r="15" spans="1:31" ht="16.5" thickBot="1">
      <c r="A15" s="388"/>
      <c r="B15" s="61"/>
      <c r="C15" s="60" t="s">
        <v>91</v>
      </c>
      <c r="D15" s="54">
        <v>1</v>
      </c>
      <c r="E15" s="32">
        <v>1</v>
      </c>
      <c r="F15" s="56">
        <v>0</v>
      </c>
      <c r="G15" s="48">
        <v>5</v>
      </c>
      <c r="H15" s="48">
        <v>5</v>
      </c>
      <c r="I15" s="37">
        <f t="shared" si="1"/>
        <v>5</v>
      </c>
      <c r="J15" s="37">
        <f t="shared" si="2"/>
        <v>5</v>
      </c>
      <c r="K15" s="37">
        <f t="shared" si="3"/>
        <v>5</v>
      </c>
      <c r="L15" s="37">
        <f t="shared" si="4"/>
        <v>5</v>
      </c>
      <c r="M15" s="37">
        <f t="shared" si="5"/>
        <v>0</v>
      </c>
      <c r="N15" s="37">
        <f t="shared" si="6"/>
        <v>0</v>
      </c>
      <c r="O15" s="38"/>
      <c r="Q15" s="49"/>
      <c r="Z15" s="42"/>
      <c r="AA15" s="42"/>
      <c r="AB15" s="42"/>
    </row>
    <row r="16" spans="1:31" ht="16.5" thickBot="1">
      <c r="A16" s="62" t="s">
        <v>115</v>
      </c>
      <c r="B16" s="32"/>
      <c r="C16" s="63" t="s">
        <v>96</v>
      </c>
      <c r="D16" s="34">
        <v>1</v>
      </c>
      <c r="E16" s="50">
        <v>2</v>
      </c>
      <c r="F16" s="36">
        <v>0</v>
      </c>
      <c r="G16" s="48">
        <v>5</v>
      </c>
      <c r="H16" s="48">
        <v>5</v>
      </c>
      <c r="I16" s="37">
        <f t="shared" si="1"/>
        <v>5</v>
      </c>
      <c r="J16" s="37">
        <f t="shared" si="2"/>
        <v>5</v>
      </c>
      <c r="K16" s="37">
        <f t="shared" si="3"/>
        <v>10</v>
      </c>
      <c r="L16" s="37">
        <f t="shared" si="4"/>
        <v>10</v>
      </c>
      <c r="M16" s="37">
        <f t="shared" si="5"/>
        <v>0</v>
      </c>
      <c r="N16" s="37">
        <f t="shared" si="6"/>
        <v>0</v>
      </c>
      <c r="O16" s="38"/>
      <c r="P16" s="39">
        <v>11</v>
      </c>
      <c r="Q16" s="40" t="s">
        <v>116</v>
      </c>
      <c r="Z16" s="41">
        <v>0</v>
      </c>
      <c r="AA16" s="42">
        <v>3</v>
      </c>
      <c r="AB16" s="43">
        <f>Z16*AA16</f>
        <v>0</v>
      </c>
      <c r="AC16" s="44">
        <f>SUM(AB16:AB19)</f>
        <v>0</v>
      </c>
    </row>
    <row r="17" spans="1:42" ht="16.5" thickBot="1">
      <c r="A17" s="368" t="s">
        <v>117</v>
      </c>
      <c r="B17" s="32"/>
      <c r="C17" s="64" t="s">
        <v>96</v>
      </c>
      <c r="D17" s="34">
        <v>2</v>
      </c>
      <c r="E17" s="65">
        <v>2</v>
      </c>
      <c r="F17" s="36">
        <v>1</v>
      </c>
      <c r="G17" s="373">
        <v>5</v>
      </c>
      <c r="H17" s="374"/>
      <c r="I17" s="37">
        <f t="shared" si="1"/>
        <v>10</v>
      </c>
      <c r="J17" s="37">
        <f>D17*H17</f>
        <v>0</v>
      </c>
      <c r="K17" s="37">
        <f t="shared" si="3"/>
        <v>10</v>
      </c>
      <c r="L17" s="37">
        <f>E17*H17</f>
        <v>0</v>
      </c>
      <c r="M17" s="37">
        <f t="shared" si="5"/>
        <v>5</v>
      </c>
      <c r="N17" s="37">
        <f>F17*H17</f>
        <v>0</v>
      </c>
      <c r="O17" s="38"/>
      <c r="P17" s="39">
        <v>12</v>
      </c>
      <c r="Q17" s="40" t="s">
        <v>118</v>
      </c>
      <c r="Z17" s="41">
        <v>0</v>
      </c>
      <c r="AA17" s="42">
        <v>2</v>
      </c>
      <c r="AB17" s="43">
        <f>Z17*AA17</f>
        <v>0</v>
      </c>
    </row>
    <row r="18" spans="1:42" ht="16.5" thickBot="1">
      <c r="A18" s="369"/>
      <c r="B18" s="32"/>
      <c r="C18" s="60" t="s">
        <v>91</v>
      </c>
      <c r="D18" s="34">
        <v>3</v>
      </c>
      <c r="E18" s="65">
        <v>2</v>
      </c>
      <c r="F18" s="36">
        <v>2</v>
      </c>
      <c r="G18" s="373">
        <v>5</v>
      </c>
      <c r="H18" s="374"/>
      <c r="I18" s="37">
        <f t="shared" si="1"/>
        <v>15</v>
      </c>
      <c r="J18" s="37">
        <f>D18*H18</f>
        <v>0</v>
      </c>
      <c r="K18" s="37">
        <f t="shared" si="3"/>
        <v>10</v>
      </c>
      <c r="L18" s="37">
        <f>E18*H18</f>
        <v>0</v>
      </c>
      <c r="M18" s="37">
        <f t="shared" si="5"/>
        <v>10</v>
      </c>
      <c r="N18" s="37">
        <f>F18*H18</f>
        <v>0</v>
      </c>
      <c r="O18" s="38"/>
      <c r="P18" s="39">
        <v>13</v>
      </c>
      <c r="Q18" s="40" t="s">
        <v>119</v>
      </c>
      <c r="Z18" s="41">
        <v>0</v>
      </c>
      <c r="AA18" s="42">
        <v>1</v>
      </c>
      <c r="AB18" s="43">
        <f>Z18*AA18</f>
        <v>0</v>
      </c>
      <c r="AD18">
        <v>8</v>
      </c>
      <c r="AE18">
        <f>J51*28/100</f>
        <v>8.4</v>
      </c>
    </row>
    <row r="19" spans="1:42" ht="16.5" thickBot="1">
      <c r="A19" s="370"/>
      <c r="B19" s="32"/>
      <c r="C19" s="33" t="s">
        <v>93</v>
      </c>
      <c r="D19" s="34">
        <v>3</v>
      </c>
      <c r="E19" s="65">
        <v>0</v>
      </c>
      <c r="F19" s="36">
        <v>2</v>
      </c>
      <c r="G19" s="48">
        <v>5</v>
      </c>
      <c r="H19" s="48">
        <v>5</v>
      </c>
      <c r="I19" s="37">
        <f t="shared" si="1"/>
        <v>15</v>
      </c>
      <c r="J19" s="37">
        <f>D19*H19</f>
        <v>15</v>
      </c>
      <c r="K19" s="37">
        <f>E19*G19</f>
        <v>0</v>
      </c>
      <c r="L19" s="37">
        <f>E19*H19</f>
        <v>0</v>
      </c>
      <c r="M19" s="37">
        <f>F19*G19</f>
        <v>10</v>
      </c>
      <c r="N19" s="37">
        <f>F19*H19</f>
        <v>10</v>
      </c>
      <c r="O19" s="38"/>
      <c r="P19" s="39">
        <v>14</v>
      </c>
      <c r="Q19" s="40" t="s">
        <v>120</v>
      </c>
      <c r="Z19" s="41">
        <v>0</v>
      </c>
      <c r="AA19" s="42">
        <v>2</v>
      </c>
      <c r="AB19" s="43">
        <f>Z19*AA19</f>
        <v>0</v>
      </c>
      <c r="AC19" s="52" t="s">
        <v>121</v>
      </c>
      <c r="AD19" t="s">
        <v>100</v>
      </c>
      <c r="AE19" s="53">
        <f>AE18/AD18</f>
        <v>1.05</v>
      </c>
    </row>
    <row r="20" spans="1:42" ht="16.5" thickBot="1">
      <c r="A20" s="368" t="s">
        <v>122</v>
      </c>
      <c r="B20" s="32"/>
      <c r="C20" s="60" t="s">
        <v>96</v>
      </c>
      <c r="D20" s="34">
        <v>3</v>
      </c>
      <c r="E20" s="50">
        <v>3</v>
      </c>
      <c r="F20" s="51">
        <v>3</v>
      </c>
      <c r="G20" s="48">
        <v>5</v>
      </c>
      <c r="H20" s="48">
        <v>5</v>
      </c>
      <c r="I20" s="37">
        <f t="shared" si="1"/>
        <v>15</v>
      </c>
      <c r="J20" s="37">
        <f t="shared" ref="J20:J31" si="7">D20*H20</f>
        <v>15</v>
      </c>
      <c r="K20" s="37">
        <f t="shared" ref="K20:K31" si="8">E20*G20</f>
        <v>15</v>
      </c>
      <c r="L20" s="37">
        <f t="shared" ref="L20:L31" si="9">E20*H20</f>
        <v>15</v>
      </c>
      <c r="M20" s="37">
        <f t="shared" ref="M20:M31" si="10">F20*G20</f>
        <v>15</v>
      </c>
      <c r="N20" s="37">
        <f t="shared" ref="N20:N31" si="11">F20*H20</f>
        <v>15</v>
      </c>
      <c r="O20" s="38"/>
      <c r="Q20" s="49"/>
      <c r="Z20" s="42"/>
      <c r="AA20" s="42"/>
      <c r="AB20" s="42"/>
      <c r="AC20" s="52">
        <f>AC16*AE19</f>
        <v>0</v>
      </c>
      <c r="AD20" t="s">
        <v>123</v>
      </c>
      <c r="AE20">
        <f>AD18*AE19</f>
        <v>8.4</v>
      </c>
      <c r="AM20" s="42"/>
      <c r="AN20" s="42"/>
      <c r="AP20" s="42"/>
    </row>
    <row r="21" spans="1:42" ht="16.5" thickBot="1">
      <c r="A21" s="369"/>
      <c r="B21" s="32"/>
      <c r="C21" s="60" t="s">
        <v>101</v>
      </c>
      <c r="D21" s="34">
        <v>1</v>
      </c>
      <c r="E21" s="65">
        <v>0</v>
      </c>
      <c r="F21" s="36">
        <v>2</v>
      </c>
      <c r="G21" s="48">
        <v>5</v>
      </c>
      <c r="H21" s="48">
        <v>5</v>
      </c>
      <c r="I21" s="37">
        <f t="shared" si="1"/>
        <v>5</v>
      </c>
      <c r="J21" s="37">
        <f t="shared" si="7"/>
        <v>5</v>
      </c>
      <c r="K21" s="37">
        <f t="shared" si="8"/>
        <v>0</v>
      </c>
      <c r="L21" s="37">
        <f t="shared" si="9"/>
        <v>0</v>
      </c>
      <c r="M21" s="37">
        <f t="shared" si="10"/>
        <v>10</v>
      </c>
      <c r="N21" s="37">
        <f t="shared" si="11"/>
        <v>10</v>
      </c>
      <c r="O21" s="38"/>
      <c r="P21" s="66">
        <v>15</v>
      </c>
      <c r="Q21" s="49" t="s">
        <v>124</v>
      </c>
      <c r="Z21" s="41">
        <v>0</v>
      </c>
      <c r="AA21" s="42">
        <v>1</v>
      </c>
      <c r="AB21" s="43">
        <f>Z21*AA21</f>
        <v>0</v>
      </c>
      <c r="AC21" s="44">
        <f>SUM(AB21:AB22)</f>
        <v>0</v>
      </c>
      <c r="AN21" s="67"/>
    </row>
    <row r="22" spans="1:42" ht="15.75" customHeight="1" thickBot="1">
      <c r="A22" s="369"/>
      <c r="B22" s="32"/>
      <c r="C22" s="60" t="s">
        <v>125</v>
      </c>
      <c r="D22" s="34">
        <v>2</v>
      </c>
      <c r="E22" s="65">
        <v>1</v>
      </c>
      <c r="F22" s="36">
        <v>1</v>
      </c>
      <c r="G22" s="48">
        <v>5</v>
      </c>
      <c r="H22" s="48">
        <v>5</v>
      </c>
      <c r="I22" s="37">
        <f t="shared" si="1"/>
        <v>10</v>
      </c>
      <c r="J22" s="37">
        <f t="shared" si="7"/>
        <v>10</v>
      </c>
      <c r="K22" s="37">
        <f t="shared" si="8"/>
        <v>5</v>
      </c>
      <c r="L22" s="37">
        <f t="shared" si="9"/>
        <v>5</v>
      </c>
      <c r="M22" s="37">
        <f t="shared" si="10"/>
        <v>5</v>
      </c>
      <c r="N22" s="37">
        <f t="shared" si="11"/>
        <v>5</v>
      </c>
      <c r="O22" s="38"/>
      <c r="P22" s="39">
        <v>16</v>
      </c>
      <c r="Q22" s="40" t="s">
        <v>126</v>
      </c>
      <c r="Z22" s="41">
        <v>0</v>
      </c>
      <c r="AA22" s="42">
        <v>2</v>
      </c>
      <c r="AB22" s="43">
        <f>Z22*AA22</f>
        <v>0</v>
      </c>
      <c r="AD22">
        <v>3</v>
      </c>
      <c r="AE22">
        <f>J53*28/100</f>
        <v>1.68</v>
      </c>
      <c r="AI22" s="68"/>
    </row>
    <row r="23" spans="1:42" ht="15.75" thickBot="1">
      <c r="A23" s="369"/>
      <c r="B23" s="32"/>
      <c r="C23" s="60" t="s">
        <v>91</v>
      </c>
      <c r="D23" s="34">
        <v>3</v>
      </c>
      <c r="E23" s="50">
        <v>3</v>
      </c>
      <c r="F23" s="36">
        <v>3</v>
      </c>
      <c r="G23" s="48">
        <v>5</v>
      </c>
      <c r="H23" s="48">
        <v>5</v>
      </c>
      <c r="I23" s="37">
        <f t="shared" si="1"/>
        <v>15</v>
      </c>
      <c r="J23" s="37">
        <f t="shared" si="7"/>
        <v>15</v>
      </c>
      <c r="K23" s="37">
        <f t="shared" si="8"/>
        <v>15</v>
      </c>
      <c r="L23" s="37">
        <f t="shared" si="9"/>
        <v>15</v>
      </c>
      <c r="M23" s="37">
        <f t="shared" si="10"/>
        <v>15</v>
      </c>
      <c r="N23" s="37">
        <f t="shared" si="11"/>
        <v>15</v>
      </c>
      <c r="O23" s="38"/>
      <c r="Y23" s="69"/>
      <c r="AC23" s="52" t="s">
        <v>127</v>
      </c>
      <c r="AD23" t="s">
        <v>100</v>
      </c>
      <c r="AE23" s="53">
        <f>AE22/AD22</f>
        <v>0.55999999999999994</v>
      </c>
    </row>
    <row r="24" spans="1:42" ht="18" customHeight="1" thickBot="1">
      <c r="A24" s="369"/>
      <c r="B24" s="32"/>
      <c r="C24" s="60" t="s">
        <v>128</v>
      </c>
      <c r="D24" s="34">
        <v>0</v>
      </c>
      <c r="E24" s="65">
        <v>0</v>
      </c>
      <c r="F24" s="36">
        <v>1</v>
      </c>
      <c r="G24" s="48">
        <v>5</v>
      </c>
      <c r="H24" s="48">
        <v>5</v>
      </c>
      <c r="I24" s="37">
        <f t="shared" si="1"/>
        <v>0</v>
      </c>
      <c r="J24" s="37">
        <f t="shared" si="7"/>
        <v>0</v>
      </c>
      <c r="K24" s="37">
        <f t="shared" si="8"/>
        <v>0</v>
      </c>
      <c r="L24" s="37">
        <f t="shared" si="9"/>
        <v>0</v>
      </c>
      <c r="M24" s="37">
        <f t="shared" si="10"/>
        <v>5</v>
      </c>
      <c r="N24" s="37">
        <f t="shared" si="11"/>
        <v>5</v>
      </c>
      <c r="O24" s="38"/>
      <c r="Y24" t="s">
        <v>129</v>
      </c>
      <c r="Z24" s="70">
        <f>SUM(Z4:Z22)</f>
        <v>8</v>
      </c>
      <c r="AB24" s="71">
        <f>SUM(AB4:AB22)</f>
        <v>13</v>
      </c>
      <c r="AC24" s="52">
        <f>AC21*AE23</f>
        <v>0</v>
      </c>
      <c r="AD24" t="s">
        <v>130</v>
      </c>
      <c r="AE24">
        <f>AD22*AE23</f>
        <v>1.6799999999999997</v>
      </c>
    </row>
    <row r="25" spans="1:42" ht="15.75" thickBot="1">
      <c r="A25" s="370"/>
      <c r="B25" s="32"/>
      <c r="C25" s="60" t="s">
        <v>131</v>
      </c>
      <c r="D25" s="34">
        <v>0</v>
      </c>
      <c r="E25" s="65">
        <v>0</v>
      </c>
      <c r="F25" s="36">
        <v>1</v>
      </c>
      <c r="G25" s="48">
        <v>5</v>
      </c>
      <c r="H25" s="48">
        <v>5</v>
      </c>
      <c r="I25" s="37">
        <f t="shared" si="1"/>
        <v>0</v>
      </c>
      <c r="J25" s="37">
        <f t="shared" si="7"/>
        <v>0</v>
      </c>
      <c r="K25" s="37">
        <f t="shared" si="8"/>
        <v>0</v>
      </c>
      <c r="L25" s="37">
        <f t="shared" si="9"/>
        <v>0</v>
      </c>
      <c r="M25" s="37">
        <f t="shared" si="10"/>
        <v>5</v>
      </c>
      <c r="N25" s="37">
        <f t="shared" si="11"/>
        <v>5</v>
      </c>
      <c r="O25" s="38"/>
      <c r="Z25" s="72" t="s">
        <v>132</v>
      </c>
      <c r="AB25" s="73">
        <f>SUM(AC8,AC14,AC20,AC24)</f>
        <v>12.45611111111111</v>
      </c>
    </row>
    <row r="26" spans="1:42" ht="15.75" thickBot="1">
      <c r="A26" s="368" t="s">
        <v>133</v>
      </c>
      <c r="B26" s="32"/>
      <c r="C26" s="60" t="s">
        <v>96</v>
      </c>
      <c r="D26" s="34">
        <v>2</v>
      </c>
      <c r="E26" s="65">
        <v>3</v>
      </c>
      <c r="F26" s="51">
        <v>3</v>
      </c>
      <c r="G26" s="48">
        <v>5</v>
      </c>
      <c r="H26" s="48">
        <v>5</v>
      </c>
      <c r="I26" s="37">
        <f t="shared" si="1"/>
        <v>10</v>
      </c>
      <c r="J26" s="37">
        <f t="shared" si="7"/>
        <v>10</v>
      </c>
      <c r="K26" s="37">
        <f t="shared" si="8"/>
        <v>15</v>
      </c>
      <c r="L26" s="37">
        <f t="shared" si="9"/>
        <v>15</v>
      </c>
      <c r="M26" s="37">
        <f t="shared" si="10"/>
        <v>15</v>
      </c>
      <c r="N26" s="37">
        <f t="shared" si="11"/>
        <v>15</v>
      </c>
      <c r="O26" s="38"/>
      <c r="AD26">
        <f>AD22*AE26</f>
        <v>1.1400000000000001</v>
      </c>
      <c r="AE26">
        <v>0.38</v>
      </c>
    </row>
    <row r="27" spans="1:42" ht="15.75" thickBot="1">
      <c r="A27" s="370"/>
      <c r="B27" s="32"/>
      <c r="C27" s="60" t="s">
        <v>91</v>
      </c>
      <c r="D27" s="34">
        <v>2</v>
      </c>
      <c r="E27" s="65">
        <v>3</v>
      </c>
      <c r="F27" s="36">
        <v>3</v>
      </c>
      <c r="G27" s="48">
        <v>5</v>
      </c>
      <c r="H27" s="48">
        <v>5</v>
      </c>
      <c r="I27" s="37">
        <f t="shared" si="1"/>
        <v>10</v>
      </c>
      <c r="J27" s="37">
        <f t="shared" si="7"/>
        <v>10</v>
      </c>
      <c r="K27" s="37">
        <f t="shared" si="8"/>
        <v>15</v>
      </c>
      <c r="L27" s="37">
        <f t="shared" si="9"/>
        <v>15</v>
      </c>
      <c r="M27" s="37">
        <f t="shared" si="10"/>
        <v>15</v>
      </c>
      <c r="N27" s="37">
        <f t="shared" si="11"/>
        <v>15</v>
      </c>
      <c r="O27" s="38"/>
    </row>
    <row r="28" spans="1:42" ht="16.5" thickBot="1">
      <c r="A28" s="368" t="s">
        <v>134</v>
      </c>
      <c r="B28" s="32"/>
      <c r="C28" s="60" t="s">
        <v>135</v>
      </c>
      <c r="D28" s="34">
        <v>0</v>
      </c>
      <c r="E28" s="65">
        <v>2</v>
      </c>
      <c r="F28" s="51">
        <v>3</v>
      </c>
      <c r="G28" s="48">
        <v>0</v>
      </c>
      <c r="H28" s="48">
        <v>5</v>
      </c>
      <c r="I28" s="37">
        <f t="shared" si="1"/>
        <v>0</v>
      </c>
      <c r="J28" s="37">
        <f t="shared" si="7"/>
        <v>0</v>
      </c>
      <c r="K28" s="37">
        <f t="shared" si="8"/>
        <v>0</v>
      </c>
      <c r="L28" s="37">
        <f t="shared" si="9"/>
        <v>10</v>
      </c>
      <c r="M28" s="37">
        <f t="shared" si="10"/>
        <v>0</v>
      </c>
      <c r="N28" s="37">
        <f t="shared" si="11"/>
        <v>15</v>
      </c>
      <c r="O28" s="38"/>
      <c r="P28" s="39">
        <v>17</v>
      </c>
      <c r="Q28" s="40" t="s">
        <v>136</v>
      </c>
      <c r="Z28" s="74">
        <v>1</v>
      </c>
      <c r="AC28">
        <v>16</v>
      </c>
      <c r="AD28" s="75" t="s">
        <v>137</v>
      </c>
      <c r="AE28" t="s">
        <v>138</v>
      </c>
      <c r="AF28">
        <v>0.84</v>
      </c>
      <c r="AG28">
        <f>AB25*AF28</f>
        <v>10.463133333333332</v>
      </c>
    </row>
    <row r="29" spans="1:42" ht="16.5" thickBot="1">
      <c r="A29" s="369"/>
      <c r="B29" s="32"/>
      <c r="C29" s="60" t="s">
        <v>139</v>
      </c>
      <c r="D29" s="34">
        <v>2</v>
      </c>
      <c r="E29" s="50">
        <v>3</v>
      </c>
      <c r="F29" s="36">
        <v>3</v>
      </c>
      <c r="G29" s="48">
        <v>0</v>
      </c>
      <c r="H29" s="48">
        <v>5</v>
      </c>
      <c r="I29" s="37">
        <f t="shared" si="1"/>
        <v>0</v>
      </c>
      <c r="J29" s="37">
        <f t="shared" si="7"/>
        <v>10</v>
      </c>
      <c r="K29" s="37">
        <f t="shared" si="8"/>
        <v>0</v>
      </c>
      <c r="L29" s="37">
        <f t="shared" si="9"/>
        <v>15</v>
      </c>
      <c r="M29" s="37">
        <f t="shared" si="10"/>
        <v>0</v>
      </c>
      <c r="N29" s="37">
        <f t="shared" si="11"/>
        <v>15</v>
      </c>
      <c r="O29" s="38"/>
      <c r="P29" s="39">
        <v>18</v>
      </c>
      <c r="Q29" s="49" t="s">
        <v>140</v>
      </c>
      <c r="Z29" s="74">
        <v>1</v>
      </c>
      <c r="AC29">
        <v>12</v>
      </c>
      <c r="AD29" s="75" t="s">
        <v>137</v>
      </c>
      <c r="AE29" t="s">
        <v>141</v>
      </c>
      <c r="AF29">
        <v>0.72</v>
      </c>
      <c r="AG29">
        <f>AB25*AF29</f>
        <v>8.968399999999999</v>
      </c>
    </row>
    <row r="30" spans="1:42" ht="16.5" thickBot="1">
      <c r="A30" s="369"/>
      <c r="B30" s="32"/>
      <c r="C30" s="60" t="s">
        <v>142</v>
      </c>
      <c r="D30" s="34">
        <v>0</v>
      </c>
      <c r="E30" s="65">
        <v>0</v>
      </c>
      <c r="F30" s="36">
        <v>1</v>
      </c>
      <c r="G30" s="48">
        <v>0</v>
      </c>
      <c r="H30" s="48">
        <v>5</v>
      </c>
      <c r="I30" s="37">
        <f t="shared" si="1"/>
        <v>0</v>
      </c>
      <c r="J30" s="37">
        <f t="shared" si="7"/>
        <v>0</v>
      </c>
      <c r="K30" s="37">
        <f t="shared" si="8"/>
        <v>0</v>
      </c>
      <c r="L30" s="37">
        <f t="shared" si="9"/>
        <v>0</v>
      </c>
      <c r="M30" s="37">
        <f t="shared" si="10"/>
        <v>0</v>
      </c>
      <c r="N30" s="37">
        <f t="shared" si="11"/>
        <v>5</v>
      </c>
      <c r="O30" s="38"/>
      <c r="P30" s="39">
        <v>19</v>
      </c>
      <c r="Q30" s="40" t="s">
        <v>143</v>
      </c>
      <c r="Z30" s="74">
        <v>1</v>
      </c>
      <c r="AC30">
        <v>8</v>
      </c>
      <c r="AD30" s="75" t="s">
        <v>137</v>
      </c>
      <c r="AE30" t="s">
        <v>144</v>
      </c>
      <c r="AF30">
        <v>0.64</v>
      </c>
      <c r="AG30">
        <f>AB25*AF30</f>
        <v>7.9719111111111101</v>
      </c>
    </row>
    <row r="31" spans="1:42" ht="16.5" thickBot="1">
      <c r="A31" s="370"/>
      <c r="B31" s="32"/>
      <c r="C31" s="76" t="s">
        <v>145</v>
      </c>
      <c r="D31" s="34">
        <v>0</v>
      </c>
      <c r="E31" s="65">
        <v>0</v>
      </c>
      <c r="F31" s="77">
        <v>1</v>
      </c>
      <c r="G31" s="48">
        <v>0</v>
      </c>
      <c r="H31" s="48">
        <v>5</v>
      </c>
      <c r="I31" s="37">
        <f t="shared" si="1"/>
        <v>0</v>
      </c>
      <c r="J31" s="37">
        <f t="shared" si="7"/>
        <v>0</v>
      </c>
      <c r="K31" s="37">
        <f t="shared" si="8"/>
        <v>0</v>
      </c>
      <c r="L31" s="37">
        <f t="shared" si="9"/>
        <v>0</v>
      </c>
      <c r="M31" s="37">
        <f t="shared" si="10"/>
        <v>0</v>
      </c>
      <c r="N31" s="37">
        <f t="shared" si="11"/>
        <v>5</v>
      </c>
      <c r="O31" s="38"/>
      <c r="P31" s="39">
        <v>20</v>
      </c>
      <c r="Q31" s="49" t="s">
        <v>146</v>
      </c>
    </row>
    <row r="32" spans="1:42">
      <c r="F32" s="78"/>
      <c r="I32" s="79">
        <f t="shared" ref="I32:N32" si="12">SUM(I4:I31)</f>
        <v>275</v>
      </c>
      <c r="J32" s="79">
        <f t="shared" si="12"/>
        <v>238</v>
      </c>
      <c r="K32" s="80">
        <f t="shared" si="12"/>
        <v>150</v>
      </c>
      <c r="L32" s="80">
        <f t="shared" si="12"/>
        <v>137</v>
      </c>
      <c r="M32" s="81">
        <f t="shared" si="12"/>
        <v>140</v>
      </c>
      <c r="N32" s="81">
        <f t="shared" si="12"/>
        <v>158</v>
      </c>
      <c r="O32" s="82"/>
      <c r="P32" s="14"/>
      <c r="Z32" s="42">
        <f>SUM(Z28:Z31)</f>
        <v>3</v>
      </c>
      <c r="AC32">
        <v>0.33</v>
      </c>
      <c r="AD32">
        <v>0.67</v>
      </c>
      <c r="AE32">
        <v>1</v>
      </c>
      <c r="AF32" t="s">
        <v>147</v>
      </c>
    </row>
    <row r="33" spans="1:32">
      <c r="A33" s="83"/>
      <c r="B33" s="83"/>
      <c r="C33" s="84" t="s">
        <v>148</v>
      </c>
      <c r="F33" s="78"/>
      <c r="G33" s="371">
        <f>SUM(G4:H32)</f>
        <v>241</v>
      </c>
      <c r="H33" s="372"/>
      <c r="I33" s="359">
        <f>I32+J32</f>
        <v>513</v>
      </c>
      <c r="J33" s="360"/>
      <c r="K33" s="359">
        <f>K32+L32</f>
        <v>287</v>
      </c>
      <c r="L33" s="360"/>
      <c r="M33" s="359">
        <f>M32+N32</f>
        <v>298</v>
      </c>
      <c r="N33" s="360"/>
      <c r="O33" s="38"/>
      <c r="P33" s="14"/>
      <c r="AE33">
        <v>0.66</v>
      </c>
      <c r="AF33" t="s">
        <v>149</v>
      </c>
    </row>
    <row r="34" spans="1:32">
      <c r="I34" s="361">
        <f>I33*L56</f>
        <v>110.98508649830981</v>
      </c>
      <c r="J34" s="361"/>
      <c r="K34" s="362">
        <f>K33+L33</f>
        <v>287</v>
      </c>
      <c r="L34" s="363"/>
      <c r="M34" s="364">
        <f>M33*L57</f>
        <v>179.02377972465581</v>
      </c>
      <c r="N34" s="365"/>
      <c r="P34" s="14"/>
      <c r="T34" t="s">
        <v>150</v>
      </c>
      <c r="AE34">
        <v>0.33</v>
      </c>
      <c r="AF34" t="s">
        <v>151</v>
      </c>
    </row>
    <row r="35" spans="1:32">
      <c r="I35" s="85"/>
      <c r="J35" s="85"/>
      <c r="K35" s="86"/>
      <c r="L35" s="86"/>
      <c r="M35" s="85"/>
      <c r="N35" s="85"/>
      <c r="P35" s="14"/>
      <c r="AE35">
        <v>0</v>
      </c>
      <c r="AF35" t="s">
        <v>152</v>
      </c>
    </row>
    <row r="36" spans="1:32">
      <c r="H36" s="87" t="s">
        <v>153</v>
      </c>
      <c r="I36" s="87"/>
      <c r="J36" s="87"/>
      <c r="K36" s="87"/>
      <c r="L36" s="87"/>
      <c r="M36" s="87"/>
      <c r="N36" s="87"/>
      <c r="O36" s="87"/>
      <c r="P36" s="87"/>
    </row>
    <row r="37" spans="1:32" ht="15" customHeight="1">
      <c r="H37" s="366" t="s">
        <v>154</v>
      </c>
      <c r="I37" s="366"/>
      <c r="J37" s="366"/>
      <c r="K37" s="366"/>
      <c r="L37" s="366"/>
      <c r="M37" s="367">
        <f>I34+K34+M34</f>
        <v>577.00886622296559</v>
      </c>
      <c r="N37" s="367"/>
      <c r="O37" s="88"/>
      <c r="P37" s="87"/>
    </row>
    <row r="38" spans="1:32">
      <c r="P38" s="87"/>
      <c r="Z38" s="87"/>
      <c r="AA38" s="87"/>
      <c r="AB38" s="87"/>
      <c r="AC38" s="87"/>
      <c r="AD38" s="87"/>
    </row>
    <row r="39" spans="1:32" ht="21.75" thickBot="1">
      <c r="C39" t="s">
        <v>155</v>
      </c>
      <c r="H39" s="348" t="s">
        <v>156</v>
      </c>
      <c r="I39" s="349"/>
      <c r="J39" s="349"/>
      <c r="K39" s="349"/>
      <c r="L39" s="350"/>
      <c r="M39" s="351">
        <f>J71</f>
        <v>978.63925732326288</v>
      </c>
      <c r="N39" s="352"/>
      <c r="O39" s="89"/>
      <c r="Q39" s="90" t="s">
        <v>157</v>
      </c>
      <c r="R39" s="67">
        <f>M37</f>
        <v>577.00886622296559</v>
      </c>
      <c r="S39" s="90" t="s">
        <v>158</v>
      </c>
      <c r="T39" s="91">
        <f>AB25</f>
        <v>12.45611111111111</v>
      </c>
      <c r="U39" s="53"/>
    </row>
    <row r="40" spans="1:32" ht="21">
      <c r="M40" s="92"/>
      <c r="N40" s="92"/>
    </row>
    <row r="41" spans="1:32" ht="21">
      <c r="C41" t="s">
        <v>159</v>
      </c>
      <c r="H41" s="353" t="s">
        <v>156</v>
      </c>
      <c r="I41" s="354"/>
      <c r="J41" s="354"/>
      <c r="K41" s="354"/>
      <c r="L41" s="354"/>
      <c r="M41" s="355">
        <f>V58</f>
        <v>894.76009329563453</v>
      </c>
      <c r="N41" s="355"/>
      <c r="O41" s="93"/>
      <c r="Q41" s="90" t="s">
        <v>157</v>
      </c>
      <c r="R41" s="67">
        <f>V51</f>
        <v>536.61824558735805</v>
      </c>
      <c r="S41" s="90" t="s">
        <v>158</v>
      </c>
      <c r="T41" s="91">
        <f>AG28</f>
        <v>10.463133333333332</v>
      </c>
    </row>
    <row r="42" spans="1:32" ht="21">
      <c r="M42" s="92"/>
      <c r="N42" s="92"/>
    </row>
    <row r="43" spans="1:32" ht="21">
      <c r="C43" t="s">
        <v>160</v>
      </c>
      <c r="H43" s="356" t="s">
        <v>156</v>
      </c>
      <c r="I43" s="357"/>
      <c r="J43" s="357"/>
      <c r="K43" s="357"/>
      <c r="L43" s="357"/>
      <c r="M43" s="358">
        <f>V71</f>
        <v>833.8702513066936</v>
      </c>
      <c r="N43" s="358"/>
      <c r="O43" s="94"/>
      <c r="Q43" s="90" t="s">
        <v>157</v>
      </c>
      <c r="R43" s="67">
        <f>W64</f>
        <v>507.76780227620975</v>
      </c>
      <c r="S43" s="90" t="s">
        <v>158</v>
      </c>
      <c r="T43" s="91">
        <f>AG29</f>
        <v>8.968399999999999</v>
      </c>
    </row>
    <row r="46" spans="1:32" hidden="1"/>
    <row r="47" spans="1:32" hidden="1"/>
    <row r="48" spans="1:32" hidden="1">
      <c r="L48" t="s">
        <v>161</v>
      </c>
    </row>
    <row r="49" spans="7:26" hidden="1">
      <c r="I49" s="90" t="s">
        <v>162</v>
      </c>
      <c r="J49">
        <f>SUM(J50:J52)</f>
        <v>94</v>
      </c>
      <c r="L49" t="s">
        <v>163</v>
      </c>
    </row>
    <row r="50" spans="7:26" hidden="1">
      <c r="G50" t="s">
        <v>76</v>
      </c>
      <c r="H50">
        <v>320</v>
      </c>
      <c r="I50" t="s">
        <v>164</v>
      </c>
      <c r="J50">
        <v>47</v>
      </c>
      <c r="K50" t="s">
        <v>165</v>
      </c>
      <c r="L50" s="346">
        <f>H50*100/J50</f>
        <v>680.85106382978722</v>
      </c>
      <c r="M50" s="346"/>
      <c r="V50" s="43">
        <v>0.93</v>
      </c>
      <c r="Z50" s="53"/>
    </row>
    <row r="51" spans="7:26" hidden="1">
      <c r="G51" t="s">
        <v>77</v>
      </c>
      <c r="H51" s="95">
        <f>L51/100*J51</f>
        <v>204.25531914893617</v>
      </c>
      <c r="J51">
        <v>30</v>
      </c>
      <c r="K51" t="s">
        <v>165</v>
      </c>
      <c r="L51" s="347">
        <f>L50</f>
        <v>680.85106382978722</v>
      </c>
      <c r="M51" s="347"/>
      <c r="T51" t="s">
        <v>166</v>
      </c>
      <c r="U51" t="s">
        <v>167</v>
      </c>
      <c r="V51" s="43">
        <f>M37*V50</f>
        <v>536.61824558735805</v>
      </c>
      <c r="Z51" s="53"/>
    </row>
    <row r="52" spans="7:26" hidden="1">
      <c r="G52" t="s">
        <v>75</v>
      </c>
      <c r="H52" s="95">
        <f>L52/100*J52</f>
        <v>115.74468085106383</v>
      </c>
      <c r="J52">
        <v>17</v>
      </c>
      <c r="K52" t="s">
        <v>168</v>
      </c>
      <c r="L52" s="347">
        <f>L50</f>
        <v>680.85106382978722</v>
      </c>
      <c r="M52" s="347"/>
      <c r="T52" s="96">
        <f>V51</f>
        <v>536.61824558735805</v>
      </c>
      <c r="U52" s="96">
        <f>AG28</f>
        <v>10.463133333333332</v>
      </c>
      <c r="V52" t="s">
        <v>169</v>
      </c>
      <c r="Z52" s="53"/>
    </row>
    <row r="53" spans="7:26" hidden="1">
      <c r="G53" t="s">
        <v>170</v>
      </c>
      <c r="J53">
        <v>6</v>
      </c>
      <c r="K53" t="s">
        <v>168</v>
      </c>
      <c r="U53" s="53">
        <f>AE38/U52</f>
        <v>0</v>
      </c>
      <c r="V53" s="87">
        <v>22.857600000000001</v>
      </c>
      <c r="X53">
        <f>T52/U52</f>
        <v>51.286572434072468</v>
      </c>
    </row>
    <row r="54" spans="7:26" hidden="1">
      <c r="H54" s="97">
        <f>SUM(H50:H52)</f>
        <v>640</v>
      </c>
      <c r="I54" s="44" t="s">
        <v>171</v>
      </c>
      <c r="J54" s="44"/>
      <c r="K54" s="98"/>
      <c r="S54" t="s">
        <v>172</v>
      </c>
      <c r="T54">
        <v>70</v>
      </c>
      <c r="U54">
        <v>30</v>
      </c>
      <c r="V54" t="s">
        <v>173</v>
      </c>
      <c r="X54" t="s">
        <v>174</v>
      </c>
    </row>
    <row r="55" spans="7:26" hidden="1">
      <c r="I55" t="s">
        <v>175</v>
      </c>
      <c r="L55" t="s">
        <v>176</v>
      </c>
      <c r="O55" t="s">
        <v>177</v>
      </c>
      <c r="S55" s="99" t="s">
        <v>178</v>
      </c>
      <c r="T55" s="53">
        <v>896</v>
      </c>
      <c r="U55">
        <v>384</v>
      </c>
      <c r="V55">
        <v>914.28</v>
      </c>
    </row>
    <row r="56" spans="7:26" hidden="1">
      <c r="H56" t="s">
        <v>179</v>
      </c>
      <c r="J56">
        <v>535</v>
      </c>
      <c r="K56" t="s">
        <v>180</v>
      </c>
      <c r="L56" s="95">
        <f>N56/J56</f>
        <v>0.21634519785245576</v>
      </c>
      <c r="M56" t="s">
        <v>181</v>
      </c>
      <c r="N56" s="53">
        <f>H52</f>
        <v>115.74468085106383</v>
      </c>
      <c r="O56" s="53" t="s">
        <v>182</v>
      </c>
      <c r="S56">
        <f>T55/T52</f>
        <v>1.669715868530111</v>
      </c>
      <c r="T56">
        <v>1.4</v>
      </c>
      <c r="U56">
        <v>13.7143</v>
      </c>
      <c r="V56">
        <f>U55/U52</f>
        <v>36.700287358152757</v>
      </c>
    </row>
    <row r="57" spans="7:26" hidden="1">
      <c r="I57" t="s">
        <v>77</v>
      </c>
      <c r="J57">
        <v>340</v>
      </c>
      <c r="K57" t="s">
        <v>180</v>
      </c>
      <c r="L57" s="95">
        <f>N57/J57</f>
        <v>0.60075093867334162</v>
      </c>
      <c r="M57" t="s">
        <v>183</v>
      </c>
      <c r="N57" s="53">
        <f>H51</f>
        <v>204.25531914893617</v>
      </c>
      <c r="O57" t="s">
        <v>184</v>
      </c>
      <c r="T57" s="53">
        <f>T52*T56</f>
        <v>751.2655438223012</v>
      </c>
      <c r="U57">
        <f>U52*U56</f>
        <v>143.49454947333331</v>
      </c>
    </row>
    <row r="58" spans="7:26" ht="18.75" hidden="1">
      <c r="V58" s="100">
        <f>SUM(T57:U57)</f>
        <v>894.76009329563453</v>
      </c>
      <c r="W58" s="53"/>
    </row>
    <row r="59" spans="7:26" ht="23.25" hidden="1">
      <c r="U59" s="101" t="s">
        <v>185</v>
      </c>
    </row>
    <row r="60" spans="7:26" hidden="1">
      <c r="G60" t="s">
        <v>186</v>
      </c>
    </row>
    <row r="61" spans="7:26" hidden="1">
      <c r="G61" t="s">
        <v>187</v>
      </c>
    </row>
    <row r="62" spans="7:26" hidden="1"/>
    <row r="63" spans="7:26" hidden="1">
      <c r="W63" s="43">
        <v>0.88</v>
      </c>
    </row>
    <row r="64" spans="7:26" hidden="1">
      <c r="H64" t="s">
        <v>166</v>
      </c>
      <c r="I64" t="s">
        <v>167</v>
      </c>
      <c r="T64" t="s">
        <v>166</v>
      </c>
      <c r="U64" t="s">
        <v>167</v>
      </c>
      <c r="W64" s="43">
        <f>M37*W63</f>
        <v>507.76780227620975</v>
      </c>
    </row>
    <row r="65" spans="7:24" hidden="1">
      <c r="H65" s="96">
        <f>M37</f>
        <v>577.00886622296559</v>
      </c>
      <c r="I65" s="96">
        <f>AB25</f>
        <v>12.45611111111111</v>
      </c>
      <c r="J65" t="s">
        <v>169</v>
      </c>
      <c r="N65" s="53"/>
      <c r="T65" s="96">
        <f>W64</f>
        <v>507.76780227620975</v>
      </c>
      <c r="U65" s="96">
        <f>AG29</f>
        <v>8.968399999999999</v>
      </c>
      <c r="V65" t="s">
        <v>169</v>
      </c>
    </row>
    <row r="66" spans="7:24" hidden="1">
      <c r="I66" s="53">
        <f>H54/I65</f>
        <v>51.380402301413859</v>
      </c>
      <c r="J66" s="87">
        <v>22.857600000000001</v>
      </c>
      <c r="L66">
        <f>H65/I65</f>
        <v>46.323355746904163</v>
      </c>
      <c r="U66" s="53">
        <f>AN38/U65</f>
        <v>0</v>
      </c>
      <c r="V66" s="87">
        <v>22.857600000000001</v>
      </c>
      <c r="X66">
        <f>T65/U65</f>
        <v>56.617434801771758</v>
      </c>
    </row>
    <row r="67" spans="7:24" hidden="1">
      <c r="G67" t="s">
        <v>172</v>
      </c>
      <c r="H67">
        <v>70</v>
      </c>
      <c r="I67">
        <v>30</v>
      </c>
      <c r="J67" t="s">
        <v>173</v>
      </c>
      <c r="L67" t="s">
        <v>174</v>
      </c>
      <c r="S67" t="s">
        <v>172</v>
      </c>
      <c r="T67">
        <v>70</v>
      </c>
      <c r="U67">
        <v>30</v>
      </c>
      <c r="V67" t="s">
        <v>173</v>
      </c>
      <c r="X67" t="s">
        <v>174</v>
      </c>
    </row>
    <row r="68" spans="7:24" hidden="1">
      <c r="G68" s="99" t="s">
        <v>178</v>
      </c>
      <c r="H68" s="53">
        <v>896</v>
      </c>
      <c r="I68">
        <v>384</v>
      </c>
      <c r="J68">
        <v>914.28</v>
      </c>
      <c r="S68" s="99" t="s">
        <v>178</v>
      </c>
      <c r="T68" s="53">
        <v>896</v>
      </c>
      <c r="U68">
        <v>384</v>
      </c>
      <c r="V68">
        <v>914.28</v>
      </c>
    </row>
    <row r="69" spans="7:24" hidden="1">
      <c r="G69">
        <f>H68/H65</f>
        <v>1.5528357577330034</v>
      </c>
      <c r="H69">
        <v>1.4</v>
      </c>
      <c r="I69">
        <v>13.7143</v>
      </c>
      <c r="J69">
        <f>I68/I65</f>
        <v>30.828241380848315</v>
      </c>
      <c r="S69">
        <f>T68/T65</f>
        <v>1.7645860883329583</v>
      </c>
      <c r="T69">
        <v>1.4</v>
      </c>
      <c r="U69">
        <v>13.7143</v>
      </c>
      <c r="V69">
        <f>U68/U65</f>
        <v>42.817001917844884</v>
      </c>
    </row>
    <row r="70" spans="7:24" hidden="1">
      <c r="H70" s="53">
        <f>H65*H69</f>
        <v>807.81241271215174</v>
      </c>
      <c r="I70">
        <f>I65*I69</f>
        <v>170.82684461111108</v>
      </c>
      <c r="T70" s="53">
        <f>T65*T69</f>
        <v>710.87492318669365</v>
      </c>
      <c r="U70">
        <f>U65*U69</f>
        <v>122.99532811999998</v>
      </c>
    </row>
    <row r="71" spans="7:24" ht="18.75" hidden="1">
      <c r="J71" s="100">
        <f>SUM(H70:I70)</f>
        <v>978.63925732326288</v>
      </c>
      <c r="K71" s="53"/>
      <c r="V71" s="100">
        <f>SUM(T70:U70)</f>
        <v>833.8702513066936</v>
      </c>
      <c r="W71" s="53"/>
    </row>
    <row r="72" spans="7:24" ht="23.25" hidden="1">
      <c r="G72" s="101" t="s">
        <v>188</v>
      </c>
      <c r="V72" s="101" t="s">
        <v>189</v>
      </c>
    </row>
    <row r="73" spans="7:24" hidden="1"/>
    <row r="74" spans="7:24" hidden="1"/>
    <row r="75" spans="7:24" hidden="1"/>
    <row r="76" spans="7:24" hidden="1"/>
  </sheetData>
  <sheetProtection algorithmName="SHA-512" hashValue="gvY1BgCCI6A5xCxzlzK/oeR9O2ZS8L9iUFhcUKP/n+/c/PR5FstaFzjVShh+OYc8buP09/a3o6piEUO4JHAgnQ==" saltValue="s2D+W1y8AWA4KIoJY5nT5w==" spinCount="100000" sheet="1" objects="1" scenarios="1"/>
  <mergeCells count="43">
    <mergeCell ref="A17:A19"/>
    <mergeCell ref="G17:H17"/>
    <mergeCell ref="G18:H18"/>
    <mergeCell ref="R1:U1"/>
    <mergeCell ref="D1:F1"/>
    <mergeCell ref="G1:H1"/>
    <mergeCell ref="I1:J1"/>
    <mergeCell ref="K1:L1"/>
    <mergeCell ref="M1:N1"/>
    <mergeCell ref="A14:A15"/>
    <mergeCell ref="G2:H2"/>
    <mergeCell ref="I2:I3"/>
    <mergeCell ref="J2:J3"/>
    <mergeCell ref="K2:K3"/>
    <mergeCell ref="N2:N3"/>
    <mergeCell ref="A4:A5"/>
    <mergeCell ref="G4:H4"/>
    <mergeCell ref="A6:A11"/>
    <mergeCell ref="A12:A13"/>
    <mergeCell ref="L2:L3"/>
    <mergeCell ref="M2:M3"/>
    <mergeCell ref="A20:A25"/>
    <mergeCell ref="A26:A27"/>
    <mergeCell ref="G33:H33"/>
    <mergeCell ref="I33:J33"/>
    <mergeCell ref="K33:L33"/>
    <mergeCell ref="A28:A31"/>
    <mergeCell ref="W1:Y2"/>
    <mergeCell ref="L50:M50"/>
    <mergeCell ref="L51:M51"/>
    <mergeCell ref="L52:M52"/>
    <mergeCell ref="H39:L39"/>
    <mergeCell ref="M39:N39"/>
    <mergeCell ref="H41:L41"/>
    <mergeCell ref="M41:N41"/>
    <mergeCell ref="H43:L43"/>
    <mergeCell ref="M43:N43"/>
    <mergeCell ref="M33:N33"/>
    <mergeCell ref="I34:J34"/>
    <mergeCell ref="K34:L34"/>
    <mergeCell ref="M34:N34"/>
    <mergeCell ref="H37:L37"/>
    <mergeCell ref="M37:N37"/>
  </mergeCells>
  <pageMargins left="0.25" right="0.25" top="0.75" bottom="0.75" header="0.3" footer="0.3"/>
  <pageSetup paperSize="9" scale="61" orientation="landscape"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Ranges!$A$2:$A$7</xm:f>
          </x14:formula1>
          <xm:sqref>G4:H31</xm:sqref>
        </x14:dataValidation>
        <x14:dataValidation type="list" allowBlank="1" showInputMessage="1" showErrorMessage="1" xr:uid="{00000000-0002-0000-0200-000001000000}">
          <x14:formula1>
            <xm:f>Ranges!$B$2:$B$3</xm:f>
          </x14:formula1>
          <xm:sqref>Z21:Z22 Z4:Z8 Z10:Z14 Z16:Z19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2"/>
  <sheetViews>
    <sheetView showGridLines="0" view="pageBreakPreview" zoomScale="60" zoomScaleNormal="60" workbookViewId="0">
      <selection activeCell="K64" sqref="K64"/>
    </sheetView>
  </sheetViews>
  <sheetFormatPr defaultColWidth="11.5703125" defaultRowHeight="15"/>
  <cols>
    <col min="1" max="1" width="13.7109375" bestFit="1" customWidth="1"/>
    <col min="2" max="2" width="23" bestFit="1" customWidth="1"/>
    <col min="3" max="3" width="12" hidden="1" customWidth="1"/>
    <col min="4" max="5" width="7.7109375" hidden="1" customWidth="1"/>
    <col min="6" max="6" width="6.7109375" customWidth="1"/>
    <col min="7" max="7" width="7.140625" bestFit="1" customWidth="1"/>
    <col min="8" max="8" width="5.7109375" bestFit="1" customWidth="1"/>
    <col min="9" max="9" width="7.140625" bestFit="1" customWidth="1"/>
    <col min="10" max="10" width="6.42578125" customWidth="1"/>
    <col min="11" max="11" width="7" customWidth="1"/>
    <col min="12" max="12" width="5.7109375" bestFit="1" customWidth="1"/>
    <col min="13" max="13" width="7.140625" bestFit="1" customWidth="1"/>
    <col min="15" max="15" width="3.42578125" bestFit="1" customWidth="1"/>
    <col min="16" max="16" width="8.7109375" customWidth="1"/>
    <col min="26" max="27" width="6.42578125" customWidth="1"/>
  </cols>
  <sheetData>
    <row r="1" spans="1:27" ht="15.75" thickBot="1">
      <c r="D1" s="87"/>
      <c r="E1" s="87"/>
      <c r="F1" s="381"/>
      <c r="G1" s="382"/>
      <c r="H1" s="406" t="s">
        <v>75</v>
      </c>
      <c r="I1" s="406"/>
      <c r="J1" s="407" t="s">
        <v>190</v>
      </c>
      <c r="K1" s="407"/>
      <c r="L1" s="406" t="s">
        <v>77</v>
      </c>
      <c r="M1" s="406"/>
      <c r="N1" s="102"/>
      <c r="O1" s="14"/>
    </row>
    <row r="2" spans="1:27" ht="34.5">
      <c r="A2" s="15"/>
      <c r="B2" s="17"/>
      <c r="C2" s="18" t="s">
        <v>79</v>
      </c>
      <c r="D2" s="19" t="s">
        <v>80</v>
      </c>
      <c r="E2" s="20" t="s">
        <v>81</v>
      </c>
      <c r="F2" s="389" t="s">
        <v>82</v>
      </c>
      <c r="G2" s="390"/>
      <c r="H2" s="375" t="s">
        <v>83</v>
      </c>
      <c r="I2" s="375" t="s">
        <v>84</v>
      </c>
      <c r="J2" s="375" t="s">
        <v>83</v>
      </c>
      <c r="K2" s="375" t="s">
        <v>84</v>
      </c>
      <c r="L2" s="375" t="s">
        <v>83</v>
      </c>
      <c r="M2" s="375" t="s">
        <v>84</v>
      </c>
      <c r="N2" s="103"/>
      <c r="O2" s="22"/>
      <c r="P2" s="104" t="s">
        <v>78</v>
      </c>
    </row>
    <row r="3" spans="1:27" ht="15.75" thickBot="1">
      <c r="A3" s="24"/>
      <c r="B3" s="26"/>
      <c r="C3" s="27" t="s">
        <v>87</v>
      </c>
      <c r="D3" s="28" t="s">
        <v>87</v>
      </c>
      <c r="E3" s="29" t="s">
        <v>87</v>
      </c>
      <c r="F3" s="30" t="s">
        <v>88</v>
      </c>
      <c r="G3" s="30" t="s">
        <v>89</v>
      </c>
      <c r="H3" s="376"/>
      <c r="I3" s="376"/>
      <c r="J3" s="376"/>
      <c r="K3" s="376"/>
      <c r="L3" s="376"/>
      <c r="M3" s="376"/>
      <c r="N3" s="103"/>
      <c r="O3" s="39">
        <v>1</v>
      </c>
      <c r="P3" s="105" t="s">
        <v>191</v>
      </c>
      <c r="Z3" s="66"/>
      <c r="AA3" s="41"/>
    </row>
    <row r="4" spans="1:27" ht="15.75" thickBot="1">
      <c r="A4" s="402" t="s">
        <v>90</v>
      </c>
      <c r="B4" s="106" t="s">
        <v>192</v>
      </c>
      <c r="C4" s="107">
        <v>3</v>
      </c>
      <c r="D4" s="65">
        <v>0</v>
      </c>
      <c r="E4" s="108">
        <v>1</v>
      </c>
      <c r="F4" s="373"/>
      <c r="G4" s="374"/>
      <c r="H4" s="37">
        <f>F4/2*C4</f>
        <v>0</v>
      </c>
      <c r="I4" s="37">
        <f>H4</f>
        <v>0</v>
      </c>
      <c r="J4" s="37">
        <f>F4/2*D4</f>
        <v>0</v>
      </c>
      <c r="K4" s="37">
        <f>J4</f>
        <v>0</v>
      </c>
      <c r="L4" s="37">
        <f>F4/2*E4</f>
        <v>0</v>
      </c>
      <c r="M4" s="37">
        <f>L4</f>
        <v>0</v>
      </c>
      <c r="N4" s="102"/>
      <c r="O4" s="39">
        <v>2</v>
      </c>
      <c r="P4" s="109" t="s">
        <v>235</v>
      </c>
      <c r="Z4" s="66"/>
      <c r="AA4" s="41"/>
    </row>
    <row r="5" spans="1:27" ht="15.75" thickBot="1">
      <c r="A5" s="403"/>
      <c r="B5" s="106" t="s">
        <v>193</v>
      </c>
      <c r="C5" s="34">
        <v>3</v>
      </c>
      <c r="D5" s="35">
        <v>2</v>
      </c>
      <c r="E5" s="36">
        <v>2</v>
      </c>
      <c r="F5" s="373"/>
      <c r="G5" s="374"/>
      <c r="H5" s="37">
        <f>F5/2*C5</f>
        <v>0</v>
      </c>
      <c r="I5" s="37">
        <f>H5</f>
        <v>0</v>
      </c>
      <c r="J5" s="37">
        <f>F5/2*D5</f>
        <v>0</v>
      </c>
      <c r="K5" s="37">
        <f>J5</f>
        <v>0</v>
      </c>
      <c r="L5" s="37">
        <f>F5/2*E5</f>
        <v>0</v>
      </c>
      <c r="M5" s="37">
        <f>L5</f>
        <v>0</v>
      </c>
      <c r="N5" s="102"/>
      <c r="O5" s="39">
        <v>3</v>
      </c>
      <c r="P5" s="109" t="s">
        <v>194</v>
      </c>
      <c r="Z5" s="66"/>
      <c r="AA5" s="41"/>
    </row>
    <row r="6" spans="1:27" ht="15.75" thickBot="1">
      <c r="A6" s="408"/>
      <c r="B6" s="110" t="s">
        <v>93</v>
      </c>
      <c r="C6" s="111">
        <v>3</v>
      </c>
      <c r="D6" s="46">
        <v>0</v>
      </c>
      <c r="E6" s="47">
        <v>1</v>
      </c>
      <c r="F6" s="48"/>
      <c r="G6" s="48"/>
      <c r="H6" s="37">
        <f t="shared" ref="H6:H38" si="0">C6*F6</f>
        <v>0</v>
      </c>
      <c r="I6" s="37">
        <f t="shared" ref="I6:I38" si="1">C6*G6</f>
        <v>0</v>
      </c>
      <c r="J6" s="37">
        <f t="shared" ref="J6:J38" si="2">D6*F6</f>
        <v>0</v>
      </c>
      <c r="K6" s="37">
        <f t="shared" ref="K6:K38" si="3">D6*G6</f>
        <v>0</v>
      </c>
      <c r="L6" s="37">
        <f t="shared" ref="L6:L38" si="4">E6*F6</f>
        <v>0</v>
      </c>
      <c r="M6" s="37">
        <f t="shared" ref="M6:M38" si="5">E6*G6</f>
        <v>0</v>
      </c>
      <c r="N6" s="102"/>
      <c r="O6" s="39">
        <v>4</v>
      </c>
      <c r="P6" s="109" t="s">
        <v>195</v>
      </c>
      <c r="Z6" s="66"/>
      <c r="AA6" s="41"/>
    </row>
    <row r="7" spans="1:27" ht="26.25" thickBot="1">
      <c r="A7" s="112" t="s">
        <v>196</v>
      </c>
      <c r="B7" s="106" t="s">
        <v>197</v>
      </c>
      <c r="C7" s="45">
        <v>3</v>
      </c>
      <c r="D7" s="46">
        <v>3</v>
      </c>
      <c r="E7" s="113">
        <v>3</v>
      </c>
      <c r="F7" s="48"/>
      <c r="G7" s="48"/>
      <c r="H7" s="37">
        <f t="shared" si="0"/>
        <v>0</v>
      </c>
      <c r="I7" s="37">
        <f t="shared" si="1"/>
        <v>0</v>
      </c>
      <c r="J7" s="37">
        <f t="shared" si="2"/>
        <v>0</v>
      </c>
      <c r="K7" s="37">
        <f t="shared" si="3"/>
        <v>0</v>
      </c>
      <c r="L7" s="37">
        <f t="shared" si="4"/>
        <v>0</v>
      </c>
      <c r="M7" s="37">
        <f t="shared" si="5"/>
        <v>0</v>
      </c>
      <c r="N7" s="102"/>
      <c r="O7" s="39">
        <v>5</v>
      </c>
      <c r="P7" s="109" t="s">
        <v>198</v>
      </c>
      <c r="Z7" s="66"/>
      <c r="AA7" s="41"/>
    </row>
    <row r="8" spans="1:27" ht="15.75" thickBot="1">
      <c r="A8" s="409" t="s">
        <v>95</v>
      </c>
      <c r="B8" s="114" t="s">
        <v>96</v>
      </c>
      <c r="C8" s="107">
        <v>3</v>
      </c>
      <c r="D8" s="50">
        <v>3</v>
      </c>
      <c r="E8" s="36">
        <v>3</v>
      </c>
      <c r="F8" s="48"/>
      <c r="G8" s="48"/>
      <c r="H8" s="37">
        <f t="shared" si="0"/>
        <v>0</v>
      </c>
      <c r="I8" s="37">
        <f t="shared" si="1"/>
        <v>0</v>
      </c>
      <c r="J8" s="37">
        <f t="shared" si="2"/>
        <v>0</v>
      </c>
      <c r="K8" s="37">
        <f t="shared" si="3"/>
        <v>0</v>
      </c>
      <c r="L8" s="37">
        <f t="shared" si="4"/>
        <v>0</v>
      </c>
      <c r="M8" s="37">
        <f t="shared" si="5"/>
        <v>0</v>
      </c>
      <c r="N8" s="102"/>
      <c r="O8" s="39">
        <v>6</v>
      </c>
      <c r="P8" s="115" t="s">
        <v>199</v>
      </c>
      <c r="Z8" s="116"/>
      <c r="AA8" s="41"/>
    </row>
    <row r="9" spans="1:27" ht="15.75" thickBot="1">
      <c r="A9" s="410"/>
      <c r="B9" s="106" t="s">
        <v>91</v>
      </c>
      <c r="C9" s="34">
        <v>3</v>
      </c>
      <c r="D9" s="50">
        <v>3</v>
      </c>
      <c r="E9" s="36">
        <v>3</v>
      </c>
      <c r="F9" s="48"/>
      <c r="G9" s="48"/>
      <c r="H9" s="37">
        <f t="shared" si="0"/>
        <v>0</v>
      </c>
      <c r="I9" s="37">
        <f t="shared" si="1"/>
        <v>0</v>
      </c>
      <c r="J9" s="37">
        <f t="shared" si="2"/>
        <v>0</v>
      </c>
      <c r="K9" s="37">
        <f t="shared" si="3"/>
        <v>0</v>
      </c>
      <c r="L9" s="37">
        <f t="shared" si="4"/>
        <v>0</v>
      </c>
      <c r="M9" s="37">
        <f t="shared" si="5"/>
        <v>0</v>
      </c>
      <c r="N9" s="102"/>
      <c r="O9" s="39">
        <v>7</v>
      </c>
      <c r="P9" s="109" t="s">
        <v>200</v>
      </c>
      <c r="Z9" s="66"/>
      <c r="AA9" s="41"/>
    </row>
    <row r="10" spans="1:27" ht="15.75" thickBot="1">
      <c r="A10" s="410"/>
      <c r="B10" s="117" t="s">
        <v>101</v>
      </c>
      <c r="C10" s="107">
        <v>2</v>
      </c>
      <c r="D10" s="50">
        <v>3</v>
      </c>
      <c r="E10" s="36">
        <v>3</v>
      </c>
      <c r="F10" s="48"/>
      <c r="G10" s="48"/>
      <c r="H10" s="37">
        <f t="shared" si="0"/>
        <v>0</v>
      </c>
      <c r="I10" s="37">
        <f t="shared" si="1"/>
        <v>0</v>
      </c>
      <c r="J10" s="37">
        <f t="shared" si="2"/>
        <v>0</v>
      </c>
      <c r="K10" s="37">
        <f t="shared" si="3"/>
        <v>0</v>
      </c>
      <c r="L10" s="37">
        <f t="shared" si="4"/>
        <v>0</v>
      </c>
      <c r="M10" s="37">
        <f t="shared" si="5"/>
        <v>0</v>
      </c>
      <c r="N10" s="102"/>
      <c r="O10" s="39">
        <v>8</v>
      </c>
      <c r="P10" s="109" t="s">
        <v>201</v>
      </c>
      <c r="Z10" s="66"/>
      <c r="AA10" s="41"/>
    </row>
    <row r="11" spans="1:27" ht="15.75" thickBot="1">
      <c r="A11" s="410"/>
      <c r="B11" s="118" t="s">
        <v>202</v>
      </c>
      <c r="C11" s="107">
        <v>3</v>
      </c>
      <c r="D11" s="50">
        <v>3</v>
      </c>
      <c r="E11" s="36">
        <v>3</v>
      </c>
      <c r="F11" s="48"/>
      <c r="G11" s="48"/>
      <c r="H11" s="37">
        <f t="shared" si="0"/>
        <v>0</v>
      </c>
      <c r="I11" s="37">
        <f t="shared" si="1"/>
        <v>0</v>
      </c>
      <c r="J11" s="37">
        <f>D11*F11</f>
        <v>0</v>
      </c>
      <c r="K11" s="37">
        <f t="shared" si="3"/>
        <v>0</v>
      </c>
      <c r="L11" s="37">
        <f t="shared" si="4"/>
        <v>0</v>
      </c>
      <c r="M11" s="37">
        <f t="shared" si="5"/>
        <v>0</v>
      </c>
      <c r="N11" s="102"/>
      <c r="O11" s="39">
        <v>9</v>
      </c>
      <c r="P11" s="109" t="s">
        <v>203</v>
      </c>
      <c r="Z11" s="66"/>
      <c r="AA11" s="41"/>
    </row>
    <row r="12" spans="1:27" ht="15.75" thickBot="1">
      <c r="A12" s="410"/>
      <c r="B12" s="118" t="s">
        <v>105</v>
      </c>
      <c r="C12" s="107">
        <v>3</v>
      </c>
      <c r="D12" s="50">
        <v>3</v>
      </c>
      <c r="E12" s="36">
        <v>3</v>
      </c>
      <c r="F12" s="48"/>
      <c r="G12" s="48"/>
      <c r="H12" s="37">
        <f t="shared" si="0"/>
        <v>0</v>
      </c>
      <c r="I12" s="37">
        <f t="shared" si="1"/>
        <v>0</v>
      </c>
      <c r="J12" s="37">
        <f t="shared" si="2"/>
        <v>0</v>
      </c>
      <c r="K12" s="37">
        <f t="shared" si="3"/>
        <v>0</v>
      </c>
      <c r="L12" s="37">
        <f t="shared" si="4"/>
        <v>0</v>
      </c>
      <c r="M12" s="37">
        <f t="shared" si="5"/>
        <v>0</v>
      </c>
      <c r="N12" s="102"/>
      <c r="O12" s="39">
        <v>10</v>
      </c>
      <c r="P12" s="109" t="s">
        <v>236</v>
      </c>
      <c r="Z12" s="116"/>
      <c r="AA12" s="41"/>
    </row>
    <row r="13" spans="1:27" ht="15.75" thickBot="1">
      <c r="A13" s="411"/>
      <c r="B13" s="118" t="s">
        <v>107</v>
      </c>
      <c r="C13" s="107">
        <v>3</v>
      </c>
      <c r="D13" s="50">
        <v>3</v>
      </c>
      <c r="E13" s="36">
        <v>3</v>
      </c>
      <c r="F13" s="48"/>
      <c r="G13" s="48"/>
      <c r="H13" s="37">
        <f t="shared" si="0"/>
        <v>0</v>
      </c>
      <c r="I13" s="37">
        <f t="shared" si="1"/>
        <v>0</v>
      </c>
      <c r="J13" s="37">
        <f t="shared" si="2"/>
        <v>0</v>
      </c>
      <c r="K13" s="37">
        <f t="shared" si="3"/>
        <v>0</v>
      </c>
      <c r="L13" s="37">
        <f t="shared" si="4"/>
        <v>0</v>
      </c>
      <c r="M13" s="37">
        <f t="shared" si="5"/>
        <v>0</v>
      </c>
      <c r="N13" s="102"/>
      <c r="O13" s="39">
        <v>11</v>
      </c>
      <c r="P13" s="151" t="s">
        <v>234</v>
      </c>
      <c r="Z13" s="66"/>
      <c r="AA13" s="41"/>
    </row>
    <row r="14" spans="1:27" ht="15.75" thickBot="1">
      <c r="A14" s="401" t="s">
        <v>109</v>
      </c>
      <c r="B14" s="119" t="s">
        <v>96</v>
      </c>
      <c r="C14" s="107">
        <v>3</v>
      </c>
      <c r="D14" s="50">
        <v>3</v>
      </c>
      <c r="E14" s="36">
        <v>3</v>
      </c>
      <c r="F14" s="48"/>
      <c r="G14" s="48"/>
      <c r="H14" s="37">
        <f t="shared" si="0"/>
        <v>0</v>
      </c>
      <c r="I14" s="37">
        <f t="shared" si="1"/>
        <v>0</v>
      </c>
      <c r="J14" s="37">
        <f t="shared" si="2"/>
        <v>0</v>
      </c>
      <c r="K14" s="37">
        <f t="shared" si="3"/>
        <v>0</v>
      </c>
      <c r="L14" s="37">
        <f t="shared" si="4"/>
        <v>0</v>
      </c>
      <c r="M14" s="37">
        <f t="shared" si="5"/>
        <v>0</v>
      </c>
      <c r="N14" s="102"/>
      <c r="O14" s="39">
        <v>12</v>
      </c>
      <c r="P14" s="150" t="s">
        <v>233</v>
      </c>
      <c r="Z14" s="66"/>
      <c r="AA14" s="41"/>
    </row>
    <row r="15" spans="1:27" ht="15.75" thickBot="1">
      <c r="A15" s="401"/>
      <c r="B15" s="119" t="s">
        <v>91</v>
      </c>
      <c r="C15" s="107">
        <v>3</v>
      </c>
      <c r="D15" s="50">
        <v>3</v>
      </c>
      <c r="E15" s="51">
        <v>3</v>
      </c>
      <c r="F15" s="48"/>
      <c r="G15" s="48"/>
      <c r="H15" s="37">
        <f t="shared" si="0"/>
        <v>0</v>
      </c>
      <c r="I15" s="37">
        <f t="shared" si="1"/>
        <v>0</v>
      </c>
      <c r="J15" s="37">
        <f t="shared" si="2"/>
        <v>0</v>
      </c>
      <c r="K15" s="37">
        <f t="shared" si="3"/>
        <v>0</v>
      </c>
      <c r="L15" s="37">
        <f t="shared" si="4"/>
        <v>0</v>
      </c>
      <c r="M15" s="37">
        <f t="shared" si="5"/>
        <v>0</v>
      </c>
      <c r="N15" s="102"/>
      <c r="P15" s="120"/>
      <c r="Z15" s="121" t="s">
        <v>204</v>
      </c>
      <c r="AA15" s="122">
        <f>SUM(AA3:AA14)</f>
        <v>0</v>
      </c>
    </row>
    <row r="16" spans="1:27" ht="15.75" thickBot="1">
      <c r="A16" s="401"/>
      <c r="B16" s="119" t="s">
        <v>205</v>
      </c>
      <c r="C16" s="107">
        <v>3</v>
      </c>
      <c r="D16" s="123">
        <v>1</v>
      </c>
      <c r="E16" s="36">
        <v>3</v>
      </c>
      <c r="F16" s="124">
        <v>5</v>
      </c>
      <c r="G16" s="124">
        <v>5</v>
      </c>
      <c r="H16" s="37">
        <f t="shared" si="0"/>
        <v>15</v>
      </c>
      <c r="I16" s="37">
        <f t="shared" si="1"/>
        <v>15</v>
      </c>
      <c r="J16" s="37">
        <f t="shared" si="2"/>
        <v>5</v>
      </c>
      <c r="K16" s="37">
        <f t="shared" si="3"/>
        <v>5</v>
      </c>
      <c r="L16" s="37">
        <f t="shared" si="4"/>
        <v>15</v>
      </c>
      <c r="M16" s="37">
        <f t="shared" si="5"/>
        <v>15</v>
      </c>
      <c r="N16" s="102"/>
    </row>
    <row r="17" spans="1:27" ht="15.75" thickBot="1">
      <c r="A17" s="405"/>
      <c r="B17" s="119" t="s">
        <v>206</v>
      </c>
      <c r="C17" s="107">
        <v>2</v>
      </c>
      <c r="D17" s="123">
        <v>1</v>
      </c>
      <c r="E17" s="51">
        <v>3</v>
      </c>
      <c r="F17" s="124">
        <v>5</v>
      </c>
      <c r="G17" s="124">
        <v>5</v>
      </c>
      <c r="H17" s="37">
        <f t="shared" si="0"/>
        <v>10</v>
      </c>
      <c r="I17" s="37">
        <f t="shared" si="1"/>
        <v>10</v>
      </c>
      <c r="J17" s="37">
        <f t="shared" si="2"/>
        <v>5</v>
      </c>
      <c r="K17" s="37">
        <f t="shared" si="3"/>
        <v>5</v>
      </c>
      <c r="L17" s="37">
        <f t="shared" si="4"/>
        <v>15</v>
      </c>
      <c r="M17" s="37">
        <f t="shared" si="5"/>
        <v>15</v>
      </c>
      <c r="N17" s="102"/>
      <c r="AA17" s="125">
        <f>AA15*14</f>
        <v>0</v>
      </c>
    </row>
    <row r="18" spans="1:27" ht="24" thickBot="1">
      <c r="A18" s="400" t="s">
        <v>113</v>
      </c>
      <c r="B18" s="119" t="s">
        <v>96</v>
      </c>
      <c r="C18" s="107">
        <v>3</v>
      </c>
      <c r="D18" s="65">
        <v>2</v>
      </c>
      <c r="E18" s="51">
        <v>2</v>
      </c>
      <c r="F18" s="124">
        <v>5</v>
      </c>
      <c r="G18" s="124">
        <v>5</v>
      </c>
      <c r="H18" s="37">
        <f t="shared" si="0"/>
        <v>15</v>
      </c>
      <c r="I18" s="37">
        <f t="shared" si="1"/>
        <v>15</v>
      </c>
      <c r="J18" s="37">
        <f t="shared" si="2"/>
        <v>10</v>
      </c>
      <c r="K18" s="37">
        <f t="shared" si="3"/>
        <v>10</v>
      </c>
      <c r="L18" s="37">
        <f t="shared" si="4"/>
        <v>10</v>
      </c>
      <c r="M18" s="37">
        <f t="shared" si="5"/>
        <v>10</v>
      </c>
      <c r="N18" s="102"/>
      <c r="O18" s="14"/>
      <c r="Q18" s="149" t="s">
        <v>148</v>
      </c>
      <c r="R18" s="149"/>
      <c r="S18" s="87">
        <f>K42</f>
        <v>133.80000000000001</v>
      </c>
    </row>
    <row r="19" spans="1:27" ht="15.75" thickBot="1">
      <c r="A19" s="401"/>
      <c r="B19" s="119" t="s">
        <v>91</v>
      </c>
      <c r="C19" s="107">
        <v>1</v>
      </c>
      <c r="D19" s="65">
        <v>2</v>
      </c>
      <c r="E19" s="51">
        <v>3</v>
      </c>
      <c r="F19" s="124">
        <v>5</v>
      </c>
      <c r="G19" s="124">
        <v>5</v>
      </c>
      <c r="H19" s="37">
        <f t="shared" si="0"/>
        <v>5</v>
      </c>
      <c r="I19" s="37">
        <f t="shared" si="1"/>
        <v>5</v>
      </c>
      <c r="J19" s="37">
        <f t="shared" si="2"/>
        <v>10</v>
      </c>
      <c r="K19" s="37">
        <f t="shared" si="3"/>
        <v>10</v>
      </c>
      <c r="L19" s="37">
        <f t="shared" si="4"/>
        <v>15</v>
      </c>
      <c r="M19" s="37">
        <f t="shared" si="5"/>
        <v>15</v>
      </c>
      <c r="N19" s="102"/>
      <c r="O19" s="14"/>
    </row>
    <row r="20" spans="1:27" ht="15.75" thickBot="1">
      <c r="A20" s="402" t="s">
        <v>207</v>
      </c>
      <c r="B20" s="119" t="s">
        <v>96</v>
      </c>
      <c r="C20" s="107">
        <v>1</v>
      </c>
      <c r="D20" s="65">
        <v>3</v>
      </c>
      <c r="E20" s="51">
        <v>3</v>
      </c>
      <c r="F20" s="48"/>
      <c r="G20" s="48"/>
      <c r="H20" s="37">
        <f t="shared" si="0"/>
        <v>0</v>
      </c>
      <c r="I20" s="37">
        <f t="shared" si="1"/>
        <v>0</v>
      </c>
      <c r="J20" s="37">
        <f t="shared" si="2"/>
        <v>0</v>
      </c>
      <c r="K20" s="37">
        <f t="shared" si="3"/>
        <v>0</v>
      </c>
      <c r="L20" s="37">
        <f t="shared" si="4"/>
        <v>0</v>
      </c>
      <c r="M20" s="37">
        <f t="shared" si="5"/>
        <v>0</v>
      </c>
      <c r="N20" s="102"/>
      <c r="O20" s="14"/>
      <c r="R20" s="104" t="s">
        <v>208</v>
      </c>
      <c r="S20" s="104" t="s">
        <v>209</v>
      </c>
      <c r="T20" s="104" t="s">
        <v>117</v>
      </c>
    </row>
    <row r="21" spans="1:27" ht="15.75" thickBot="1">
      <c r="A21" s="403"/>
      <c r="B21" s="119" t="s">
        <v>91</v>
      </c>
      <c r="C21" s="107">
        <v>0</v>
      </c>
      <c r="D21" s="65">
        <v>3</v>
      </c>
      <c r="E21" s="51">
        <v>3</v>
      </c>
      <c r="F21" s="124">
        <v>5</v>
      </c>
      <c r="G21" s="124">
        <v>5</v>
      </c>
      <c r="H21" s="37">
        <f t="shared" si="0"/>
        <v>0</v>
      </c>
      <c r="I21" s="37">
        <f t="shared" si="1"/>
        <v>0</v>
      </c>
      <c r="J21" s="37">
        <f t="shared" si="2"/>
        <v>15</v>
      </c>
      <c r="K21" s="37">
        <f t="shared" si="3"/>
        <v>15</v>
      </c>
      <c r="L21" s="37">
        <f t="shared" si="4"/>
        <v>15</v>
      </c>
      <c r="M21" s="37">
        <f t="shared" si="5"/>
        <v>15</v>
      </c>
      <c r="N21" s="102"/>
      <c r="O21" s="14"/>
      <c r="Q21" t="s">
        <v>96</v>
      </c>
      <c r="R21" s="126">
        <f>F27</f>
        <v>0</v>
      </c>
      <c r="S21" s="126">
        <f>G27</f>
        <v>0</v>
      </c>
      <c r="T21" s="126">
        <f>F24</f>
        <v>0</v>
      </c>
    </row>
    <row r="22" spans="1:27" ht="15.75" thickBot="1">
      <c r="A22" s="403"/>
      <c r="B22" s="119" t="s">
        <v>210</v>
      </c>
      <c r="C22" s="107">
        <v>1</v>
      </c>
      <c r="D22" s="65">
        <v>3</v>
      </c>
      <c r="E22" s="36">
        <v>1</v>
      </c>
      <c r="F22" s="124">
        <v>5</v>
      </c>
      <c r="G22" s="124">
        <v>5</v>
      </c>
      <c r="H22" s="37">
        <f t="shared" si="0"/>
        <v>5</v>
      </c>
      <c r="I22" s="37">
        <f t="shared" si="1"/>
        <v>5</v>
      </c>
      <c r="J22" s="37">
        <f t="shared" si="2"/>
        <v>15</v>
      </c>
      <c r="K22" s="37">
        <f t="shared" si="3"/>
        <v>15</v>
      </c>
      <c r="L22" s="37">
        <f t="shared" si="4"/>
        <v>5</v>
      </c>
      <c r="M22" s="37">
        <f t="shared" si="5"/>
        <v>5</v>
      </c>
      <c r="N22" s="102"/>
      <c r="O22" s="14"/>
      <c r="Q22" s="90" t="s">
        <v>91</v>
      </c>
      <c r="R22" s="126">
        <f>F28</f>
        <v>0</v>
      </c>
      <c r="S22" s="126">
        <f>G28</f>
        <v>0</v>
      </c>
      <c r="T22" s="126">
        <f>F25</f>
        <v>0</v>
      </c>
    </row>
    <row r="23" spans="1:27" ht="15.75" thickBot="1">
      <c r="A23" s="404"/>
      <c r="B23" s="119" t="s">
        <v>211</v>
      </c>
      <c r="C23" s="107">
        <v>2</v>
      </c>
      <c r="D23" s="65">
        <v>2</v>
      </c>
      <c r="E23" s="36">
        <v>3</v>
      </c>
      <c r="F23" s="124">
        <v>5</v>
      </c>
      <c r="G23" s="124">
        <v>5</v>
      </c>
      <c r="H23" s="37">
        <f t="shared" si="0"/>
        <v>10</v>
      </c>
      <c r="I23" s="37">
        <f t="shared" si="1"/>
        <v>10</v>
      </c>
      <c r="J23" s="37">
        <f t="shared" si="2"/>
        <v>10</v>
      </c>
      <c r="K23" s="37">
        <f t="shared" si="3"/>
        <v>10</v>
      </c>
      <c r="L23" s="37">
        <f t="shared" si="4"/>
        <v>15</v>
      </c>
      <c r="M23" s="37">
        <f t="shared" si="5"/>
        <v>15</v>
      </c>
      <c r="N23" s="102"/>
      <c r="O23" s="14"/>
    </row>
    <row r="24" spans="1:27">
      <c r="A24" s="402" t="s">
        <v>117</v>
      </c>
      <c r="B24" s="127" t="s">
        <v>96</v>
      </c>
      <c r="C24" s="107">
        <v>3</v>
      </c>
      <c r="D24" s="65">
        <v>1</v>
      </c>
      <c r="E24" s="51">
        <v>2</v>
      </c>
      <c r="F24" s="373"/>
      <c r="G24" s="374"/>
      <c r="H24" s="37">
        <f>F24/2*C24</f>
        <v>0</v>
      </c>
      <c r="I24" s="37">
        <f>H24</f>
        <v>0</v>
      </c>
      <c r="J24" s="37">
        <f>F24/2*D24</f>
        <v>0</v>
      </c>
      <c r="K24" s="37">
        <f>J24</f>
        <v>0</v>
      </c>
      <c r="L24" s="37">
        <f>F24/2*E24</f>
        <v>0</v>
      </c>
      <c r="M24" s="37">
        <f>L24</f>
        <v>0</v>
      </c>
      <c r="N24" s="102"/>
      <c r="O24" s="14"/>
    </row>
    <row r="25" spans="1:27" ht="15.75" thickBot="1">
      <c r="A25" s="403"/>
      <c r="B25" s="128" t="s">
        <v>91</v>
      </c>
      <c r="C25" s="107">
        <v>3</v>
      </c>
      <c r="D25" s="65">
        <v>1</v>
      </c>
      <c r="E25" s="51">
        <v>2</v>
      </c>
      <c r="F25" s="373"/>
      <c r="G25" s="374"/>
      <c r="H25" s="37">
        <f>F25/2*C25</f>
        <v>0</v>
      </c>
      <c r="I25" s="37">
        <f>H25</f>
        <v>0</v>
      </c>
      <c r="J25" s="37">
        <f>F25/2*D25</f>
        <v>0</v>
      </c>
      <c r="K25" s="37">
        <f>J25</f>
        <v>0</v>
      </c>
      <c r="L25" s="37">
        <f>F25/2*E25</f>
        <v>0</v>
      </c>
      <c r="M25" s="37">
        <f>L25</f>
        <v>0</v>
      </c>
      <c r="N25" s="102"/>
      <c r="O25" s="14"/>
      <c r="Q25" t="s">
        <v>212</v>
      </c>
      <c r="T25" s="104"/>
    </row>
    <row r="26" spans="1:27" ht="15.75" thickBot="1">
      <c r="A26" s="404"/>
      <c r="B26" s="119" t="s">
        <v>93</v>
      </c>
      <c r="C26" s="107">
        <v>3</v>
      </c>
      <c r="D26" s="65">
        <v>1</v>
      </c>
      <c r="E26" s="36">
        <v>2</v>
      </c>
      <c r="F26" s="48"/>
      <c r="G26" s="48"/>
      <c r="H26" s="37">
        <f t="shared" si="0"/>
        <v>0</v>
      </c>
      <c r="I26" s="37">
        <f t="shared" si="1"/>
        <v>0</v>
      </c>
      <c r="J26" s="37">
        <f t="shared" si="2"/>
        <v>0</v>
      </c>
      <c r="K26" s="37">
        <f t="shared" si="3"/>
        <v>0</v>
      </c>
      <c r="L26" s="37">
        <f t="shared" si="4"/>
        <v>0</v>
      </c>
      <c r="M26" s="37">
        <f t="shared" si="5"/>
        <v>0</v>
      </c>
      <c r="N26" s="102"/>
      <c r="O26" s="14"/>
      <c r="Q26" t="s">
        <v>213</v>
      </c>
      <c r="T26" s="104"/>
    </row>
    <row r="27" spans="1:27" ht="15.75" thickBot="1">
      <c r="A27" s="400" t="s">
        <v>122</v>
      </c>
      <c r="B27" s="119" t="s">
        <v>96</v>
      </c>
      <c r="C27" s="107">
        <v>3</v>
      </c>
      <c r="D27" s="50">
        <v>0</v>
      </c>
      <c r="E27" s="51">
        <v>1</v>
      </c>
      <c r="F27" s="48"/>
      <c r="G27" s="48"/>
      <c r="H27" s="37">
        <f t="shared" si="0"/>
        <v>0</v>
      </c>
      <c r="I27" s="37">
        <f t="shared" si="1"/>
        <v>0</v>
      </c>
      <c r="J27" s="37">
        <f t="shared" si="2"/>
        <v>0</v>
      </c>
      <c r="K27" s="37">
        <f t="shared" si="3"/>
        <v>0</v>
      </c>
      <c r="L27" s="37">
        <f t="shared" si="4"/>
        <v>0</v>
      </c>
      <c r="M27" s="37">
        <f t="shared" si="5"/>
        <v>0</v>
      </c>
      <c r="N27" s="102"/>
      <c r="O27" s="14"/>
    </row>
    <row r="28" spans="1:27" ht="15.75" thickBot="1">
      <c r="A28" s="401"/>
      <c r="B28" s="119" t="s">
        <v>91</v>
      </c>
      <c r="C28" s="107">
        <v>3</v>
      </c>
      <c r="D28" s="50">
        <v>0</v>
      </c>
      <c r="E28" s="36">
        <v>1</v>
      </c>
      <c r="F28" s="48"/>
      <c r="G28" s="48"/>
      <c r="H28" s="37">
        <f t="shared" si="0"/>
        <v>0</v>
      </c>
      <c r="I28" s="37">
        <f t="shared" si="1"/>
        <v>0</v>
      </c>
      <c r="J28" s="37">
        <f t="shared" si="2"/>
        <v>0</v>
      </c>
      <c r="K28" s="37">
        <f t="shared" si="3"/>
        <v>0</v>
      </c>
      <c r="L28" s="37">
        <f t="shared" si="4"/>
        <v>0</v>
      </c>
      <c r="M28" s="37">
        <f t="shared" si="5"/>
        <v>0</v>
      </c>
      <c r="N28" s="102"/>
      <c r="O28" s="14"/>
    </row>
    <row r="29" spans="1:27" ht="15.75" thickBot="1">
      <c r="A29" s="401"/>
      <c r="B29" s="119" t="s">
        <v>101</v>
      </c>
      <c r="C29" s="107">
        <v>3</v>
      </c>
      <c r="D29" s="65">
        <v>0</v>
      </c>
      <c r="E29" s="51">
        <v>1</v>
      </c>
      <c r="F29" s="48"/>
      <c r="G29" s="48"/>
      <c r="H29" s="37">
        <f t="shared" si="0"/>
        <v>0</v>
      </c>
      <c r="I29" s="37">
        <f t="shared" si="1"/>
        <v>0</v>
      </c>
      <c r="J29" s="37">
        <f t="shared" si="2"/>
        <v>0</v>
      </c>
      <c r="K29" s="37">
        <f t="shared" si="3"/>
        <v>0</v>
      </c>
      <c r="L29" s="37">
        <f t="shared" si="4"/>
        <v>0</v>
      </c>
      <c r="M29" s="37">
        <f t="shared" si="5"/>
        <v>0</v>
      </c>
      <c r="N29" s="102"/>
      <c r="O29" s="14"/>
    </row>
    <row r="30" spans="1:27" ht="15.75" thickBot="1">
      <c r="A30" s="401"/>
      <c r="B30" s="119" t="s">
        <v>125</v>
      </c>
      <c r="C30" s="107">
        <v>3</v>
      </c>
      <c r="D30" s="65">
        <v>0</v>
      </c>
      <c r="E30" s="36">
        <v>1</v>
      </c>
      <c r="F30" s="48"/>
      <c r="G30" s="48"/>
      <c r="H30" s="37">
        <f t="shared" si="0"/>
        <v>0</v>
      </c>
      <c r="I30" s="37">
        <f t="shared" si="1"/>
        <v>0</v>
      </c>
      <c r="J30" s="37">
        <f t="shared" si="2"/>
        <v>0</v>
      </c>
      <c r="K30" s="37">
        <f t="shared" si="3"/>
        <v>0</v>
      </c>
      <c r="L30" s="37">
        <f t="shared" si="4"/>
        <v>0</v>
      </c>
      <c r="M30" s="37">
        <f t="shared" si="5"/>
        <v>0</v>
      </c>
      <c r="N30" s="102"/>
      <c r="O30" s="14"/>
    </row>
    <row r="31" spans="1:27" ht="15.75" thickBot="1">
      <c r="A31" s="401"/>
      <c r="B31" s="119" t="s">
        <v>128</v>
      </c>
      <c r="C31" s="107">
        <v>0</v>
      </c>
      <c r="D31" s="65">
        <v>0</v>
      </c>
      <c r="E31" s="36">
        <v>1</v>
      </c>
      <c r="F31" s="48"/>
      <c r="G31" s="48"/>
      <c r="H31" s="37">
        <f t="shared" si="0"/>
        <v>0</v>
      </c>
      <c r="I31" s="37">
        <f t="shared" si="1"/>
        <v>0</v>
      </c>
      <c r="J31" s="37">
        <f t="shared" si="2"/>
        <v>0</v>
      </c>
      <c r="K31" s="37">
        <f t="shared" si="3"/>
        <v>0</v>
      </c>
      <c r="L31" s="37">
        <f t="shared" si="4"/>
        <v>0</v>
      </c>
      <c r="M31" s="37">
        <f t="shared" si="5"/>
        <v>0</v>
      </c>
      <c r="N31" s="102"/>
      <c r="O31" s="14"/>
    </row>
    <row r="32" spans="1:27" ht="15.75" thickBot="1">
      <c r="A32" s="405"/>
      <c r="B32" s="119" t="s">
        <v>131</v>
      </c>
      <c r="C32" s="107">
        <v>0</v>
      </c>
      <c r="D32" s="65">
        <v>0</v>
      </c>
      <c r="E32" s="36">
        <v>1</v>
      </c>
      <c r="F32" s="48"/>
      <c r="G32" s="48"/>
      <c r="H32" s="37">
        <f t="shared" si="0"/>
        <v>0</v>
      </c>
      <c r="I32" s="37">
        <f t="shared" si="1"/>
        <v>0</v>
      </c>
      <c r="J32" s="37">
        <f t="shared" si="2"/>
        <v>0</v>
      </c>
      <c r="K32" s="37">
        <f t="shared" si="3"/>
        <v>0</v>
      </c>
      <c r="L32" s="37">
        <f t="shared" si="4"/>
        <v>0</v>
      </c>
      <c r="M32" s="37">
        <f t="shared" si="5"/>
        <v>0</v>
      </c>
      <c r="N32" s="102"/>
      <c r="O32" s="14"/>
    </row>
    <row r="33" spans="1:23" ht="15.75" thickBot="1">
      <c r="A33" s="400" t="s">
        <v>133</v>
      </c>
      <c r="B33" s="119" t="s">
        <v>96</v>
      </c>
      <c r="C33" s="107">
        <v>2</v>
      </c>
      <c r="D33" s="65">
        <v>0</v>
      </c>
      <c r="E33" s="51">
        <v>0</v>
      </c>
      <c r="F33" s="48"/>
      <c r="G33" s="48"/>
      <c r="H33" s="37">
        <f t="shared" si="0"/>
        <v>0</v>
      </c>
      <c r="I33" s="37">
        <f t="shared" si="1"/>
        <v>0</v>
      </c>
      <c r="J33" s="37">
        <f t="shared" si="2"/>
        <v>0</v>
      </c>
      <c r="K33" s="37">
        <f t="shared" si="3"/>
        <v>0</v>
      </c>
      <c r="L33" s="37">
        <f t="shared" si="4"/>
        <v>0</v>
      </c>
      <c r="M33" s="37">
        <f t="shared" si="5"/>
        <v>0</v>
      </c>
      <c r="N33" s="129"/>
    </row>
    <row r="34" spans="1:23" ht="15.75" thickBot="1">
      <c r="A34" s="401"/>
      <c r="B34" s="119" t="s">
        <v>91</v>
      </c>
      <c r="C34" s="107">
        <v>2</v>
      </c>
      <c r="D34" s="65">
        <v>0</v>
      </c>
      <c r="E34" s="36">
        <v>0</v>
      </c>
      <c r="F34" s="48"/>
      <c r="G34" s="48"/>
      <c r="H34" s="37">
        <f t="shared" si="0"/>
        <v>0</v>
      </c>
      <c r="I34" s="37">
        <f t="shared" si="1"/>
        <v>0</v>
      </c>
      <c r="J34" s="37">
        <f t="shared" si="2"/>
        <v>0</v>
      </c>
      <c r="K34" s="37">
        <f t="shared" si="3"/>
        <v>0</v>
      </c>
      <c r="L34" s="37">
        <f t="shared" si="4"/>
        <v>0</v>
      </c>
      <c r="M34" s="37">
        <f t="shared" si="5"/>
        <v>0</v>
      </c>
      <c r="N34" s="130"/>
      <c r="O34" s="87"/>
    </row>
    <row r="35" spans="1:23" ht="15.75" thickBot="1">
      <c r="A35" s="131"/>
      <c r="B35" s="119" t="s">
        <v>135</v>
      </c>
      <c r="C35" s="107">
        <v>0</v>
      </c>
      <c r="D35" s="65">
        <v>0</v>
      </c>
      <c r="E35" s="51">
        <v>0</v>
      </c>
      <c r="F35" s="48"/>
      <c r="G35" s="48"/>
      <c r="H35" s="37">
        <f t="shared" si="0"/>
        <v>0</v>
      </c>
      <c r="I35" s="37">
        <f t="shared" si="1"/>
        <v>0</v>
      </c>
      <c r="J35" s="37">
        <f t="shared" si="2"/>
        <v>0</v>
      </c>
      <c r="K35" s="37">
        <f t="shared" si="3"/>
        <v>0</v>
      </c>
      <c r="L35" s="37">
        <f t="shared" si="4"/>
        <v>0</v>
      </c>
      <c r="M35" s="37">
        <f t="shared" si="5"/>
        <v>0</v>
      </c>
      <c r="N35" s="132"/>
      <c r="O35" s="87"/>
    </row>
    <row r="36" spans="1:23" ht="15.75" thickBot="1">
      <c r="A36" s="133"/>
      <c r="B36" s="119" t="s">
        <v>139</v>
      </c>
      <c r="C36" s="107">
        <v>1</v>
      </c>
      <c r="D36" s="50">
        <v>0</v>
      </c>
      <c r="E36" s="36">
        <v>0</v>
      </c>
      <c r="F36" s="48"/>
      <c r="G36" s="48"/>
      <c r="H36" s="37">
        <f t="shared" si="0"/>
        <v>0</v>
      </c>
      <c r="I36" s="37">
        <f t="shared" si="1"/>
        <v>0</v>
      </c>
      <c r="J36" s="37">
        <f t="shared" si="2"/>
        <v>0</v>
      </c>
      <c r="K36" s="37">
        <f t="shared" si="3"/>
        <v>0</v>
      </c>
      <c r="L36" s="37">
        <f t="shared" si="4"/>
        <v>0</v>
      </c>
      <c r="M36" s="37">
        <f t="shared" si="5"/>
        <v>0</v>
      </c>
      <c r="N36" s="134"/>
      <c r="O36" s="87"/>
    </row>
    <row r="37" spans="1:23" ht="15.75" thickBot="1">
      <c r="A37" s="133" t="s">
        <v>134</v>
      </c>
      <c r="B37" s="119" t="s">
        <v>214</v>
      </c>
      <c r="C37" s="107">
        <v>0</v>
      </c>
      <c r="D37" s="65">
        <v>0</v>
      </c>
      <c r="E37" s="51">
        <v>0</v>
      </c>
      <c r="F37" s="48"/>
      <c r="G37" s="48"/>
      <c r="H37" s="37">
        <f t="shared" si="0"/>
        <v>0</v>
      </c>
      <c r="I37" s="37">
        <f t="shared" si="1"/>
        <v>0</v>
      </c>
      <c r="J37" s="37">
        <f t="shared" si="2"/>
        <v>0</v>
      </c>
      <c r="K37" s="37">
        <f t="shared" si="3"/>
        <v>0</v>
      </c>
      <c r="L37" s="37">
        <f t="shared" si="4"/>
        <v>0</v>
      </c>
      <c r="M37" s="37">
        <f t="shared" si="5"/>
        <v>0</v>
      </c>
      <c r="N37" s="129"/>
    </row>
    <row r="38" spans="1:23" ht="15.75" thickBot="1">
      <c r="A38" s="135"/>
      <c r="B38" s="136" t="s">
        <v>105</v>
      </c>
      <c r="C38" s="107">
        <v>0</v>
      </c>
      <c r="D38" s="65">
        <v>0</v>
      </c>
      <c r="E38" s="36">
        <v>0</v>
      </c>
      <c r="F38" s="48"/>
      <c r="G38" s="48"/>
      <c r="H38" s="37">
        <f t="shared" si="0"/>
        <v>0</v>
      </c>
      <c r="I38" s="37">
        <f t="shared" si="1"/>
        <v>0</v>
      </c>
      <c r="J38" s="37">
        <f t="shared" si="2"/>
        <v>0</v>
      </c>
      <c r="K38" s="37">
        <f t="shared" si="3"/>
        <v>0</v>
      </c>
      <c r="L38" s="37">
        <f t="shared" si="4"/>
        <v>0</v>
      </c>
      <c r="M38" s="37">
        <f t="shared" si="5"/>
        <v>0</v>
      </c>
    </row>
    <row r="39" spans="1:23">
      <c r="E39" s="78"/>
      <c r="G39" s="90"/>
      <c r="H39" s="79">
        <f>SUM(H5:H38)</f>
        <v>60</v>
      </c>
      <c r="I39" s="37">
        <f>SUM(I5:I38)</f>
        <v>60</v>
      </c>
      <c r="J39" s="37">
        <f>SUM(J5:J38)</f>
        <v>70</v>
      </c>
      <c r="K39" s="37">
        <f>SUM(K5:K38)</f>
        <v>70</v>
      </c>
      <c r="L39" s="37">
        <f>SUM(L4:L38)</f>
        <v>90</v>
      </c>
      <c r="M39" s="37">
        <f>SUM(M4:M38)</f>
        <v>90</v>
      </c>
    </row>
    <row r="40" spans="1:23">
      <c r="B40">
        <f>SUM(H40,J40,L40)</f>
        <v>440</v>
      </c>
      <c r="E40" s="78"/>
      <c r="H40" s="79">
        <f>H39+I39</f>
        <v>120</v>
      </c>
      <c r="I40" s="37"/>
      <c r="J40" s="37">
        <f>J39+K39</f>
        <v>140</v>
      </c>
      <c r="K40" s="37"/>
      <c r="L40" s="37">
        <f>L39+M39</f>
        <v>180</v>
      </c>
      <c r="M40" s="37"/>
    </row>
    <row r="41" spans="1:23">
      <c r="F41" s="87" t="s">
        <v>153</v>
      </c>
      <c r="G41" s="87"/>
      <c r="H41" s="87"/>
      <c r="I41" s="87"/>
      <c r="J41" s="87"/>
      <c r="K41" s="87"/>
      <c r="L41" s="87"/>
    </row>
    <row r="42" spans="1:23">
      <c r="A42" s="87">
        <f>H40</f>
        <v>120</v>
      </c>
      <c r="B42" s="137" t="s">
        <v>215</v>
      </c>
      <c r="F42" s="88" t="s">
        <v>216</v>
      </c>
      <c r="G42" s="88"/>
      <c r="K42" s="88">
        <f>A44+A48+A52</f>
        <v>133.80000000000001</v>
      </c>
      <c r="L42" s="88"/>
    </row>
    <row r="43" spans="1:23" ht="15.75" thickBot="1">
      <c r="A43" s="138">
        <v>0.19</v>
      </c>
      <c r="B43" s="139" t="s">
        <v>217</v>
      </c>
      <c r="F43" s="140" t="s">
        <v>156</v>
      </c>
      <c r="G43" s="140"/>
      <c r="H43" s="140"/>
      <c r="I43" s="140"/>
      <c r="J43" s="140"/>
      <c r="K43" s="141">
        <f>K42+AA17</f>
        <v>133.80000000000001</v>
      </c>
      <c r="L43" s="89"/>
    </row>
    <row r="44" spans="1:23">
      <c r="A44" s="87">
        <f>A42*A43</f>
        <v>22.8</v>
      </c>
      <c r="B44" s="142" t="s">
        <v>218</v>
      </c>
      <c r="F44" s="143"/>
      <c r="G44" s="144"/>
      <c r="H44" s="144"/>
      <c r="I44" s="144"/>
      <c r="J44" s="144"/>
      <c r="K44" s="144"/>
      <c r="L44" s="144"/>
      <c r="S44" s="391" t="s">
        <v>242</v>
      </c>
      <c r="T44" s="392"/>
      <c r="U44" s="392"/>
      <c r="V44" s="392"/>
      <c r="W44" s="393"/>
    </row>
    <row r="45" spans="1:23">
      <c r="A45" s="87"/>
      <c r="F45" s="145"/>
      <c r="S45" s="394"/>
      <c r="T45" s="395"/>
      <c r="U45" s="395"/>
      <c r="V45" s="395"/>
      <c r="W45" s="396"/>
    </row>
    <row r="46" spans="1:23">
      <c r="A46" s="87">
        <f>J40</f>
        <v>140</v>
      </c>
      <c r="B46" s="137" t="s">
        <v>219</v>
      </c>
      <c r="S46" s="394"/>
      <c r="T46" s="395"/>
      <c r="U46" s="395"/>
      <c r="V46" s="395"/>
      <c r="W46" s="396"/>
    </row>
    <row r="47" spans="1:23">
      <c r="A47" s="138">
        <v>0.51</v>
      </c>
      <c r="B47" s="139" t="s">
        <v>220</v>
      </c>
      <c r="S47" s="394"/>
      <c r="T47" s="395"/>
      <c r="U47" s="395"/>
      <c r="V47" s="395"/>
      <c r="W47" s="396"/>
    </row>
    <row r="48" spans="1:23">
      <c r="A48" s="87">
        <f>A46*A47</f>
        <v>71.400000000000006</v>
      </c>
      <c r="B48" s="142" t="s">
        <v>221</v>
      </c>
      <c r="S48" s="394"/>
      <c r="T48" s="395"/>
      <c r="U48" s="395"/>
      <c r="V48" s="395"/>
      <c r="W48" s="396"/>
    </row>
    <row r="49" spans="1:23">
      <c r="A49" s="87"/>
      <c r="S49" s="394"/>
      <c r="T49" s="395"/>
      <c r="U49" s="395"/>
      <c r="V49" s="395"/>
      <c r="W49" s="396"/>
    </row>
    <row r="50" spans="1:23">
      <c r="A50" s="87">
        <f>L40</f>
        <v>180</v>
      </c>
      <c r="B50" s="139" t="s">
        <v>222</v>
      </c>
      <c r="S50" s="394"/>
      <c r="T50" s="395"/>
      <c r="U50" s="395"/>
      <c r="V50" s="395"/>
      <c r="W50" s="396"/>
    </row>
    <row r="51" spans="1:23" ht="15.75" thickBot="1">
      <c r="A51" s="138">
        <v>0.22</v>
      </c>
      <c r="B51" s="139" t="s">
        <v>223</v>
      </c>
      <c r="S51" s="397"/>
      <c r="T51" s="398"/>
      <c r="U51" s="398"/>
      <c r="V51" s="398"/>
      <c r="W51" s="399"/>
    </row>
    <row r="52" spans="1:23">
      <c r="A52" s="87">
        <f>A50*A51</f>
        <v>39.6</v>
      </c>
      <c r="B52" s="139" t="s">
        <v>224</v>
      </c>
    </row>
  </sheetData>
  <sheetProtection algorithmName="SHA-512" hashValue="Z0F7l7WO8GeARNn+mUjmm8+4zwc1grino7kEq0WTOeLey4e++PA/fmUnA8UJK1z9chEDc3fL70hNXHa8er9KTQ==" saltValue="eFde+5s2MzyG1MPkjH3bPQ==" spinCount="100000" sheet="1" objects="1" scenarios="1"/>
  <mergeCells count="24">
    <mergeCell ref="A14:A17"/>
    <mergeCell ref="F1:G1"/>
    <mergeCell ref="H1:I1"/>
    <mergeCell ref="J1:K1"/>
    <mergeCell ref="L1:M1"/>
    <mergeCell ref="F2:G2"/>
    <mergeCell ref="H2:H3"/>
    <mergeCell ref="I2:I3"/>
    <mergeCell ref="J2:J3"/>
    <mergeCell ref="K2:K3"/>
    <mergeCell ref="L2:L3"/>
    <mergeCell ref="M2:M3"/>
    <mergeCell ref="A4:A6"/>
    <mergeCell ref="F4:G4"/>
    <mergeCell ref="F5:G5"/>
    <mergeCell ref="A8:A13"/>
    <mergeCell ref="S44:W51"/>
    <mergeCell ref="A33:A34"/>
    <mergeCell ref="A18:A19"/>
    <mergeCell ref="A20:A23"/>
    <mergeCell ref="A24:A26"/>
    <mergeCell ref="F24:G24"/>
    <mergeCell ref="F25:G25"/>
    <mergeCell ref="A27:A32"/>
  </mergeCells>
  <pageMargins left="0.70866141732283472" right="0.70866141732283472" top="0.74803149606299213" bottom="0.74803149606299213" header="0.31496062992125984" footer="0.31496062992125984"/>
  <pageSetup paperSize="9" scale="56" orientation="landscape" verticalDpi="1200" r:id="rId1"/>
  <headerFooter>
    <oddHeader>&amp;C&amp;"-,Negrita"&amp;14PTHC SCORECARD</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Ranges!$A$2:$A$7</xm:f>
          </x14:formula1>
          <xm:sqref>F24:G38 F4:G15 F20:G20</xm:sqref>
        </x14:dataValidation>
        <x14:dataValidation type="list" allowBlank="1" showInputMessage="1" showErrorMessage="1" xr:uid="{00000000-0002-0000-0300-000001000000}">
          <x14:formula1>
            <xm:f>'C:\Users\eangs\Desktop\Classification references\[ITU Paratriathlon Scorecard_ RIO 2016_PT1.xlsx]Ranges'!#REF!</xm:f>
          </x14:formula1>
          <xm:sqref>F21:G23 F16:G19</xm:sqref>
        </x14:dataValidation>
        <x14:dataValidation type="list" allowBlank="1" showInputMessage="1" showErrorMessage="1" xr:uid="{00000000-0002-0000-0300-000002000000}">
          <x14:formula1>
            <xm:f>Ranges!$B$2:$B$3</xm:f>
          </x14:formula1>
          <xm:sqref>AA3:AA14 T25:T26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E41" sqref="E41"/>
    </sheetView>
  </sheetViews>
  <sheetFormatPr defaultColWidth="11.5703125" defaultRowHeight="15"/>
  <cols>
    <col min="1" max="1" width="13.28515625" bestFit="1" customWidth="1"/>
  </cols>
  <sheetData>
    <row r="1" spans="1:2">
      <c r="A1" t="s">
        <v>225</v>
      </c>
      <c r="B1" t="s">
        <v>226</v>
      </c>
    </row>
    <row r="2" spans="1:2">
      <c r="A2">
        <v>0</v>
      </c>
      <c r="B2">
        <v>0</v>
      </c>
    </row>
    <row r="3" spans="1:2">
      <c r="A3">
        <v>1</v>
      </c>
      <c r="B3">
        <v>1</v>
      </c>
    </row>
    <row r="4" spans="1:2">
      <c r="A4">
        <v>2</v>
      </c>
    </row>
    <row r="5" spans="1:2">
      <c r="A5">
        <v>3</v>
      </c>
    </row>
    <row r="6" spans="1:2">
      <c r="A6">
        <v>4</v>
      </c>
    </row>
    <row r="7" spans="1:2">
      <c r="A7">
        <v>5</v>
      </c>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Outcome&amp;Interview</vt:lpstr>
      <vt:lpstr>Medical&amp;Info</vt:lpstr>
      <vt:lpstr>PTS2-5</vt:lpstr>
      <vt:lpstr>PTWC</vt:lpstr>
      <vt:lpstr>Ranges</vt:lpstr>
      <vt:lpstr>'PTS2-5'!Область_печати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eangs</dc:creator>
  <cp:lastModifiedBy>Катышов Евгений Алексеевич</cp:lastModifiedBy>
  <cp:lastPrinted>2023-03-02T17:44:23Z</cp:lastPrinted>
  <dcterms:created xsi:type="dcterms:W3CDTF">2017-04-02T02:40:54Z</dcterms:created>
  <dcterms:modified xsi:type="dcterms:W3CDTF">2025-12-25T11:21:57Z</dcterms:modified>
</cp:coreProperties>
</file>